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>
    <definedName name="_xlnm._FilterDatabase" localSheetId="0" hidden="1">'현황'!$A$1:$K$43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2"/>
    </font>
    <font>
      <b val="1"/>
    </font>
  </fonts>
  <fills count="5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FCE4D6"/>
      </patternFill>
    </fill>
    <fill>
      <patternFill patternType="solid">
        <fgColor rgb="00ED7D31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3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/>
    </xf>
    <xf numFmtId="3" fontId="0" fillId="0" borderId="1" applyAlignment="1" pivotButton="0" quotePrefix="0" xfId="0">
      <alignment horizontal="center" vertical="center"/>
    </xf>
    <xf numFmtId="0" fontId="3" fillId="3" borderId="1" pivotButton="0" quotePrefix="0" xfId="0"/>
    <xf numFmtId="0" fontId="3" fillId="3" borderId="1" applyAlignment="1" pivotButton="0" quotePrefix="0" xfId="0">
      <alignment horizontal="center" vertical="center"/>
    </xf>
    <xf numFmtId="3" fontId="3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</cellXfs>
  <cellStyles count="1">
    <cellStyle name="Normal" xfId="0" builtinId="0" hidden="0"/>
  </cellStyles>
  <dxfs count="9">
    <dxf>
      <fill>
        <patternFill patternType="solid">
          <fgColor rgb="00FFEB9C"/>
          <bgColor rgb="00FFEB9C"/>
        </patternFill>
      </fill>
    </dxf>
    <dxf>
      <fill>
        <patternFill patternType="solid">
          <fgColor rgb="00C6EFCE"/>
          <bgColor rgb="00C6EFCE"/>
        </patternFill>
      </fill>
    </dxf>
    <dxf>
      <font>
        <b val="1"/>
        <color rgb="001F4E78"/>
      </font>
      <fill>
        <patternFill patternType="solid">
          <fgColor rgb="00BDD7EE"/>
          <bgColor rgb="00BDD7EE"/>
        </patternFill>
      </fill>
    </dxf>
    <dxf>
      <font>
        <b val="1"/>
        <color rgb="00808080"/>
      </font>
      <fill>
        <patternFill patternType="solid">
          <fgColor rgb="00F2F2F2"/>
          <bgColor rgb="00F2F2F2"/>
        </patternFill>
      </fill>
    </dxf>
    <dxf>
      <font>
        <b val="1"/>
        <color rgb="001F4E78"/>
      </font>
      <fill>
        <patternFill patternType="solid">
          <fgColor rgb="00DDEBF7"/>
          <bgColor rgb="00DDEBF7"/>
        </patternFill>
      </fill>
    </dxf>
    <dxf>
      <font>
        <b val="1"/>
        <color rgb="00974706"/>
      </font>
      <fill>
        <patternFill patternType="solid">
          <fgColor rgb="00FCE4D6"/>
          <bgColor rgb="00FCE4D6"/>
        </patternFill>
      </fill>
    </dxf>
    <dxf>
      <font>
        <b val="1"/>
        <color rgb="00375623"/>
      </font>
      <fill>
        <patternFill patternType="solid">
          <fgColor rgb="00E2EFDA"/>
          <bgColor rgb="00E2EFDA"/>
        </patternFill>
      </fill>
    </dxf>
    <dxf>
      <font>
        <b val="1"/>
        <color rgb="009C5700"/>
      </font>
      <fill>
        <patternFill patternType="solid">
          <fgColor rgb="00FFEB9C"/>
          <bgColor rgb="00FFEB9C"/>
        </patternFill>
      </fill>
    </dxf>
    <dxf>
      <font>
        <b val="1"/>
        <color rgb="007F6000"/>
      </font>
      <fill>
        <patternFill patternType="solid">
          <fgColor rgb="00FFF2CC"/>
          <bgColor rgb="00FFF2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6" customWidth="1" min="2" max="2"/>
    <col width="12" customWidth="1" min="3" max="3"/>
    <col width="11" customWidth="1" min="4" max="4"/>
    <col width="12" customWidth="1" min="5" max="5"/>
    <col width="9" customWidth="1" min="6" max="6"/>
    <col width="10" customWidth="1" min="7" max="7"/>
    <col width="13" customWidth="1" min="8" max="8"/>
    <col width="10" customWidth="1" min="9" max="9"/>
    <col width="12" customWidth="1" min="10" max="10"/>
    <col width="100" customWidth="1" min="11" max="11"/>
  </cols>
  <sheetData>
    <row r="1">
      <c r="A1" s="1" t="inlineStr">
        <is>
          <t>광역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</row>
    <row r="2" ht="30" customHeight="1">
      <c r="A2" s="7" t="inlineStr">
        <is>
          <t>충청남도</t>
        </is>
      </c>
      <c r="B2" s="7" t="n">
        <v>1</v>
      </c>
      <c r="C2" s="7" t="inlineStr">
        <is>
          <t>계룡시</t>
        </is>
      </c>
      <c r="D2" s="7" t="inlineStr">
        <is>
          <t>프리랜서1</t>
        </is>
      </c>
      <c r="E2" s="7" t="inlineStr">
        <is>
          <t>✅ 수집완료</t>
        </is>
      </c>
      <c r="F2" s="7" t="inlineStr">
        <is>
          <t>완료</t>
        </is>
      </c>
      <c r="G2" s="8" t="n">
        <v>429</v>
      </c>
      <c r="H2" s="7" t="inlineStr">
        <is>
          <t>2026-05-31</t>
        </is>
      </c>
      <c r="I2" s="7" t="inlineStr">
        <is>
          <t>완료</t>
        </is>
      </c>
      <c r="J2" s="7" t="inlineStr">
        <is>
          <t>2026-05-31</t>
        </is>
      </c>
      <c r="K2" s="4" t="inlineStr">
        <is>
          <t>사용자 검수 완료 (부착14)</t>
        </is>
      </c>
    </row>
    <row r="3" ht="30" customHeight="1">
      <c r="A3" s="7" t="inlineStr">
        <is>
          <t>충청남도</t>
        </is>
      </c>
      <c r="B3" s="7" t="n">
        <v>2</v>
      </c>
      <c r="C3" s="7" t="inlineStr">
        <is>
          <t>공주시</t>
        </is>
      </c>
      <c r="D3" s="7" t="inlineStr">
        <is>
          <t>프리랜서1</t>
        </is>
      </c>
      <c r="E3" s="7" t="inlineStr">
        <is>
          <t>✅ 수집완료</t>
        </is>
      </c>
      <c r="F3" s="7" t="inlineStr">
        <is>
          <t>완료</t>
        </is>
      </c>
      <c r="G3" s="8" t="n">
        <v>400</v>
      </c>
      <c r="H3" s="7" t="inlineStr">
        <is>
          <t>2026-05-31</t>
        </is>
      </c>
      <c r="I3" s="7" t="inlineStr">
        <is>
          <t>완료</t>
        </is>
      </c>
      <c r="J3" s="7" t="inlineStr">
        <is>
          <t>2026-05-31</t>
        </is>
      </c>
      <c r="K3" s="4" t="inlineStr">
        <is>
          <t>부착6 · 탭확장 · #nav수량 · 페이지탭 재귀합치기(F→G·G→H, 청소년12·청년일자리3 등)</t>
        </is>
      </c>
    </row>
    <row r="4" ht="30" customHeight="1">
      <c r="A4" s="7" t="inlineStr">
        <is>
          <t>충청남도</t>
        </is>
      </c>
      <c r="B4" s="7" t="n">
        <v>3</v>
      </c>
      <c r="C4" s="7" t="inlineStr">
        <is>
          <t>금산군</t>
        </is>
      </c>
      <c r="D4" s="7" t="inlineStr">
        <is>
          <t>프리랜서1</t>
        </is>
      </c>
      <c r="E4" s="7" t="inlineStr">
        <is>
          <t>✅ 수집완료</t>
        </is>
      </c>
      <c r="F4" s="7" t="inlineStr">
        <is>
          <t>완료</t>
        </is>
      </c>
      <c r="G4" s="8" t="n">
        <v>342</v>
      </c>
      <c r="H4" s="7" t="inlineStr">
        <is>
          <t>2026-05-31</t>
        </is>
      </c>
      <c r="I4" s="7" t="inlineStr">
        <is>
          <t>완료</t>
        </is>
      </c>
      <c r="J4" s="7" t="inlineStr">
        <is>
          <t>2026-05-31</t>
        </is>
      </c>
      <c r="K4" s="4" t="inlineStr">
        <is>
          <t>부착65 · **메뉴 랜딩행 M=서브트리 leaf합**(phase1이 메뉴당 X01만 담아 X02+숨김 → 자식별 라이브탭수or1 합산: 여성가족10·어르신9·장애인8·사회복지17·읍면행복센터10×4 등 34메뉴) · 군민복지 type1탭 cross-product 13→4행(−9, 공공누리4유형 보존)</t>
        </is>
      </c>
    </row>
    <row r="5" ht="30" customHeight="1">
      <c r="A5" s="7" t="inlineStr">
        <is>
          <t>충청남도</t>
        </is>
      </c>
      <c r="B5" s="7" t="n">
        <v>4</v>
      </c>
      <c r="C5" s="7" t="inlineStr">
        <is>
          <t>논산시</t>
        </is>
      </c>
      <c r="D5" s="7" t="inlineStr">
        <is>
          <t>프리랜서1</t>
        </is>
      </c>
      <c r="E5" s="7" t="inlineStr">
        <is>
          <t>✅ 수집완료</t>
        </is>
      </c>
      <c r="F5" s="7" t="inlineStr">
        <is>
          <t>완료</t>
        </is>
      </c>
      <c r="G5" s="8" t="n">
        <v>576</v>
      </c>
      <c r="H5" s="7" t="inlineStr">
        <is>
          <t>2026-05-31</t>
        </is>
      </c>
      <c r="I5" s="7" t="inlineStr">
        <is>
          <t>완료</t>
        </is>
      </c>
      <c r="J5" s="7" t="inlineStr">
        <is>
          <t>2026-05-31</t>
        </is>
      </c>
      <c r="K5" s="4" t="inlineStr">
        <is>
          <t>탭확장 +22 · 페이지탭 재귀합치기 −32(식품위생/위생영업 등) · 읍면동 정보탭 강경식 확장 +28(14개 읍면동×문화관광·국가유산·음식숙박, 게시판 수량 페이지순회 집계, 전부 미부착) · N재판정 r329~599(장식이미지 `move.png`/`no-img`/공통UI 제외, 지도·PDF임베드=이미지, 빈게시판=없음) 47건 정정(직원안내 등 어문→어문 11·PDF뷰어 없음→이미지·빈게시판 어문→없음 10) · **사용자 검수 중 −21행(597→576, B순번 1~576 연속·양식검수 이슈0)** · ⚠외부URL 1건(B139 katc.mil.kr 육군훈련소)이 L=페이지 — 검수완료라 미수정(검수해제 후 사이트로)</t>
        </is>
      </c>
    </row>
    <row r="6" ht="30" customHeight="1">
      <c r="A6" s="7" t="inlineStr">
        <is>
          <t>충청남도</t>
        </is>
      </c>
      <c r="B6" s="7" t="n">
        <v>5</v>
      </c>
      <c r="C6" s="7" t="inlineStr">
        <is>
          <t>당진시</t>
        </is>
      </c>
      <c r="D6" s="7" t="inlineStr">
        <is>
          <t>프리랜서1</t>
        </is>
      </c>
      <c r="E6" s="7" t="inlineStr">
        <is>
          <t>✅ 수집완료</t>
        </is>
      </c>
      <c r="F6" s="7" t="inlineStr">
        <is>
          <t>완료</t>
        </is>
      </c>
      <c r="G6" s="8" t="n">
        <v>345</v>
      </c>
      <c r="H6" s="7" t="inlineStr">
        <is>
          <t>2026-06-01</t>
        </is>
      </c>
      <c r="I6" s="7" t="inlineStr">
        <is>
          <t>완료</t>
        </is>
      </c>
      <c r="J6" s="7" t="inlineStr">
        <is>
          <t>2026-06-03</t>
        </is>
      </c>
      <c r="K6" s="4" t="inlineStr">
        <is>
          <t>gb.go.kr 템플릿잔재 −1(외부URL정리, 340→339) · 종합 재처리(`_redo_all.py`): ①전부페이지 랜딩 M=Σ(deth-4st 하위탭 인페이지탭 or 1, `#grap` 반영) ②**게시판 섞인 메뉴 10곳 하위탭 개별행 전개**(매뉴얼 1-5c). 게시판 탐지 내용기반(.board_total, `selectBoardList`/BBSMSTR 포함, `/viewer/`제외). 전개: 건축3·시민고충처리위5(게시판3)·고시공고2(2530)·정보목록공개2·기업지원6(게시판3)·당진사랑5(6868)·경관계획4·옥외광고물4·청소도우미7(외부1포함)·중대재해3. 건축민원서식=47(건축/건설 카테고리, 전체보기225는 r6중복) · ③**게시판 M=0 전수 재집계**: 원본이 게시판 건수 대부분 미집계(133중 112가 0) → `.board_total`(`/cop/bbs/`·`/BBSMSTR/` 포함, 방문자수 노이즈 제외)로 89건 0→실수(자유게시판6984·보도자료14299 등), N 34건 재판정(텍스트보드 false이미지 제거·빈게시판→없음). r156채용정보 M13·r237 CCTV열람청구 게시판→페이지M1·r134 부서안내→페이지M1·r226 평생학습(learning 서브도메인)→사이트(외부링크). 잔여 M=0 19곳=진짜 빈게시판(N=없음). 340행 · **N 재작성 r22~끝(2026-06-01, `_redo_N.py`)**: 사용자 r3-21 규칙 반영 — 별도정보 이미지(사진·평면도·지도·악보·소식지·상징물·이벤트)=이미지 / 한눈에式 설명인포그래픽·로고·파트너로고(신문고·open.go.kr)·아이콘·헤드라인텍스트·바로보기버튼·팝업배너=어문(이미지 제외). 19행 변경(대부분 어문,이미지→어문) · **오디오 감지 추가**(r120 브랜드송 wav 5개→어문,이미지,오디오). r3-21 무변경. ⚠r132 통계연보 표지(popupZone)는 어문 처리(표지를 이미지로 볼지 검토여지) · **192행+ 탭 재점검(2026-06-01)**: 사용자 1~191 검수 후 192+ deth4 전수재검증 → **r199 주정차단속**(deth4 전부페이지 4탭=CCTV현황/사전문자/주민신고/의견진술, 원본 `.board_total` 오판 게시판/90)→**페이지 M=4** 1건만 정정. 그 외 192+ deth4(도로명주소M7 등 접기·청소도우미 전개)·페이지N 정상. **당진 본문셀렉터=`#content`(단수)** 확정(기존 #contents 없음). · **r191 공동주택사랑방 전개(2026-06-01)**: deth-4st 게시판섞임 5탭(공지사항게360·소통마당게0·아파트FAQ게0·관련법규게0·관련사이트페1) → 개별행(매뉴얼 1-5c②), +4행. 1~190 무수정, 191+ 순번 연속재부여, F191:195병합·D/E자동확장. 데이터행 347. 백업 `_backup_191전개전.xlsx` · **B순번 연속 재부여**(검수 전 gap 44·49·54·58 기존+239 전개분 정리) · **탭 연속행 7개 B빈칸도 번호부여(338→345, 모든 콘텐츠행 1~345)** · C빈칸 7행 당진시 채움 · 양식검수 통과(행수확인)</t>
        </is>
      </c>
    </row>
    <row r="7" ht="30" customHeight="1">
      <c r="A7" s="7" t="inlineStr">
        <is>
          <t>충청남도</t>
        </is>
      </c>
      <c r="B7" s="7" t="n">
        <v>6</v>
      </c>
      <c r="C7" s="7" t="inlineStr">
        <is>
          <t>보령시</t>
        </is>
      </c>
      <c r="D7" s="7" t="inlineStr">
        <is>
          <t>프리랜서1</t>
        </is>
      </c>
      <c r="E7" s="7" t="inlineStr">
        <is>
          <t>✅ 수집완료</t>
        </is>
      </c>
      <c r="F7" s="7" t="inlineStr">
        <is>
          <t>완료</t>
        </is>
      </c>
      <c r="G7" s="8" t="n">
        <v>631</v>
      </c>
      <c r="H7" s="7" t="inlineStr">
        <is>
          <t>2026-05-31</t>
        </is>
      </c>
      <c r="I7" s="7" t="inlineStr">
        <is>
          <t>완료</t>
        </is>
      </c>
      <c r="J7" s="7" t="inlineStr">
        <is>
          <t>2026-05-31</t>
        </is>
      </c>
      <c r="K7" s="4" t="inlineStr">
        <is>
          <t>**전면 재수집(`_recollect.py`, 복사본 베이스)**: 원본이 본문셀렉터 `#txt`(전역검색 포함)로 페이지 다수를 게시판 오판(게510)·인페이지탭 전수 누락. 수정 ①본문=**`#contents`** ②**`ul.depth_tab` 인페이지탭 119그룹 전개**(매뉴얼 1-5b/1-5c, 논산식, leaf+1=G/F): 정보공개제도안내5탭·주민참여예산제3탭(란?페이지+알림방게시판25+제안방)·부서50곳(부서장/비전/업무/직원안내) 등 ③게시판판정 내용기반(총건수/페이징/BBSMSTR·selectBoardList, `deptOn` 디렉토리=페이지M1=논산컨벤션) ④순번3 사전정보공표 16 leaf 블록(brm1/dept 530/530) 삽입. **결과 874행(페639·게195·사40)**, 공공누리 부착155(1유형93·4유형62), 게시판M=0 7곳=진짜 빈보드(N=없음). 검증: 순번1~547연속·K하이퍼링크 불일치0·병합중복0·헤더병합보존. 알려진보드 검증(위반업소464·업무추진비4268·연구용역314) · **탭그룹 접기(매뉴얼 1-5c①, F는 보존)**: 85행+ 전부페이지 G탭그룹 92개→F랜딩 1행 M=합(부서4탭·자매결연 등, 874→**631**). ⛔ **E접기(F→E 합치기)는 사용자 거부** — F(소분류) 메뉴는 전부 행 보존해야 함([[feedback_F_level_menus_preserve]]). 정답 파일=`_backup_E접기전.xlsx`(631행), 사용자가 직접 원복 예정</t>
        </is>
      </c>
    </row>
    <row r="8" ht="30" customHeight="1">
      <c r="A8" s="7" t="inlineStr">
        <is>
          <t>충청남도</t>
        </is>
      </c>
      <c r="B8" s="7" t="n">
        <v>7</v>
      </c>
      <c r="C8" s="7" t="inlineStr">
        <is>
          <t>부여군</t>
        </is>
      </c>
      <c r="D8" s="7" t="inlineStr">
        <is>
          <t>프리랜서1</t>
        </is>
      </c>
      <c r="E8" s="7" t="inlineStr">
        <is>
          <t>✅ 수집완료</t>
        </is>
      </c>
      <c r="F8" s="7" t="inlineStr">
        <is>
          <t>완료</t>
        </is>
      </c>
      <c r="G8" s="8" t="n">
        <v>570</v>
      </c>
      <c r="H8" s="7" t="inlineStr">
        <is>
          <t>2026-06-01</t>
        </is>
      </c>
      <c r="I8" s="7" t="inlineStr">
        <is>
          <t>완료</t>
        </is>
      </c>
      <c r="J8" s="7" t="inlineStr">
        <is>
          <t>2026-06-03</t>
        </is>
      </c>
      <c r="K8" s="4" t="inlineStr">
        <is>
          <t>gb.go.kr 템플릿잔재 −5(외부URL정리, 351→346) · **탭 재검토(2026-05-31)**: 이전 "탭 없음(0)" 오판 — `div.basic_tab&gt;ul`(UL 무클래스) 본문탭 탐지 누락. 전사이트 재스캔 33그룹 +129행. 외부탭 6개 L=사이트. 사전정보공개 `fiexd_tab1` scate=1~9 분야탭 +8행(M=항목수). **N·O 전수 재판정(`_buyeo_rejudge_NO.py`, 사용자 1~37행 검수를 정답으로 검증)**: ①장식이미지(file_icon·see_btn·btn_page·웹접근성배지) 제외 → `어문,이미지→어문` 다수 정정 ②공공누리 마크는 `gnuri_layer`(본문 밖)·게시판 **첫글** `img_opentypeNN`로 탐지 → **부착 21행**(1·2·3·4유형; 고시공고4·물가3·기업상담실2·본청읍면1 등) ③빈게시판(_prog/_board 글0)만 없음, `.html`·서브사이트의 L=게시판 M=0 오기는 본문판정(어문). 16·24 어문 정정(사용자승인). ⚠ B순번 1곳 gap(순18→23, 사용자가 순19~22 삭제). ⚠ L/M 오기 의심 7행(전화번호안내·간이요금안내=페이지, 굿뜨래페이·보건소·평생학습관=서브사이트, 현재 게시판 M=0) · **읍/면 소개 하위메뉴 채움(2026-06-01, `_dong_extract.py`/`_build_dong.py`)**: 부여읍(dong01) 구조를 규암면~초촌면(dong02~16) 15곳에 적용 — 각 면 `ul.lm_2th&gt;li&gt;ul.lm_3th` 중첩LNB 라이브추출(행정복지센터안내·우리면소개·민원안내·우리면소식·주민자치센터, 면별 라벨변이 고시/공고·외산면지 등), 페이지M1·통합게시판 공유(주민신문고766·민원서식827)·면별공지(news_06). **+167행(406→573)**, B=None 연속행(부여읍과 동일), F병합·하이퍼링크 정상. ⚠ 순번 비연속(기존 gap)·C빈칸은 검수 시 자동정리 · **공공누리 재검수(2026-06-01, `_redo_kogl.py`)**: 미부착 페이지375+게시판95 재확인 — 페이지는 전부 마크없음(.gnuri_layer 부재 확정), **게시판 상세글 추적 5→10개 확장**으로 마크 누락분 발견 → **부착 +7행**(총무인사/식품위생/산업경제/문화관광/농업농촌=1유형·업무추진비=3유형·정책연구용역=4유형, P=게시물·Q=Y, 63→70). 백업 `_backup_kogl재검수전.xlsx` · **검수(2026-06-01)**: 사용자가 B순번 연속재부여(1~570·연속행 포함)·사이트명(C) 부여군 채움 완료 → 구조검수 PASS(카테고리구멍0·G carry-forward 정상), Y/Z/AA(프리랜서1) 570행 · 양식검수 통과(573→570)</t>
        </is>
      </c>
    </row>
    <row r="9" ht="30" customHeight="1">
      <c r="A9" s="7" t="inlineStr">
        <is>
          <t>충청남도</t>
        </is>
      </c>
      <c r="B9" s="7" t="n">
        <v>8</v>
      </c>
      <c r="C9" s="7" t="inlineStr">
        <is>
          <t>서산시</t>
        </is>
      </c>
      <c r="D9" s="7" t="inlineStr">
        <is>
          <t>프리랜서1</t>
        </is>
      </c>
      <c r="E9" s="7" t="inlineStr">
        <is>
          <t>✅ 수집완료</t>
        </is>
      </c>
      <c r="F9" s="7" t="inlineStr">
        <is>
          <t>완료</t>
        </is>
      </c>
      <c r="G9" s="8" t="n">
        <v>740</v>
      </c>
      <c r="H9" s="7" t="inlineStr">
        <is>
          <t>2026-06-04</t>
        </is>
      </c>
      <c r="I9" s="7" t="inlineStr">
        <is>
          <t>완료</t>
        </is>
      </c>
      <c r="J9" s="7" t="inlineStr">
        <is>
          <t>2026-06-05</t>
        </is>
      </c>
      <c r="K9" s="4" t="inlineStr">
        <is>
          <t>📤[제출 2026-06-05] · **검수(2026-06-04)**: 정렬통일(D/E/F/G 가운데·가운데·줄바꿈ON·949셀, K 왼쪽·가운데740)·**F병합 47개 추가**(탭전개때 부모병합 누락분, 미병합 부모 잔여 E/F/G=0)·B순번 1~740 재부여(새 카테고리행 68 빈칸 포함)·행높이 33행→15·Y/Z/AA(프리랜서1) 740행. 백업 `*_backup_검수정렬병합전`·`*_backup_YZAA전`. **266~310 소통참여 구간=사용자 직접 채움**(D266:D310 병합, 소통참여 기입). 사용자 지시로 검수완료. · **본문탭 전면 전개(2026-06-02)**: 기존 "탭 없음(0)"은 오판 — 서산 본문이 `div.tab_menu&gt;ul.tab_button` 탭 기반인데 통째 누락. 사용자 1~19행(B17) 검토 후 20행(청탁금지법 4탭)부터 발견 → 전사이트 재스캔 **77개 탭그룹 / +271행(306→577)**. 쿼리기반 URL(`contents.do?key=`·`selectBbsNttList.do?bbsNo=`)이라 `_tab_expand_seosan.py --noqg`(쿼리가드 끄고 tab_menu/tab_button 그룹만) 신설. on-탭=원행재사용(G에 탭명)·신규탭=신규행. 혼합탭(페이지+게시판) 그대로 개별행. 신규 256행 Phase2~4(`_phase234_신규.py`, L빈칸만 처리해 기존·사용자검토분 보존, body=#contents): 페이지200·게시판53(공지6065·보도7777 등 글수집계)·사이트2. B순번 1~575 연속·병합겹침0·헤더병합보존. 백업 `*_backup_tab전.xlsx` · ⚠️ **O(공공누리) 1유형 315 = 푸터 의심**(기존 185 동일 이슈, 신규도 같은 방식이라 일관 — 서산 O는 별도 전체 재판정 필요) · ⚠️ 신규 게시판 N 이미지는 김제식 재판정 후보 · ⚠️ r486 자동차민원안내 `/sub.do?key=1497` 404(레거시, key=1497 정상탭 별도존재)</t>
        </is>
      </c>
    </row>
    <row r="10" ht="30" customHeight="1">
      <c r="A10" s="7" t="inlineStr">
        <is>
          <t>충청남도</t>
        </is>
      </c>
      <c r="B10" s="7" t="n">
        <v>9</v>
      </c>
      <c r="C10" s="7" t="inlineStr">
        <is>
          <t>서천군</t>
        </is>
      </c>
      <c r="D10" s="7" t="inlineStr">
        <is>
          <t>프리랜서1</t>
        </is>
      </c>
      <c r="E10" s="7" t="inlineStr">
        <is>
          <t>✅ 수집완료</t>
        </is>
      </c>
      <c r="F10" s="7" t="inlineStr">
        <is>
          <t>완료</t>
        </is>
      </c>
      <c r="G10" s="8" t="n">
        <v>483</v>
      </c>
      <c r="H10" s="7" t="inlineStr">
        <is>
          <t>2026-06-03</t>
        </is>
      </c>
      <c r="I10" s="7" t="inlineStr">
        <is>
          <t>완료</t>
        </is>
      </c>
      <c r="J10" s="7" t="inlineStr">
        <is>
          <t>2026-06-03</t>
        </is>
      </c>
      <c r="K10" s="4" t="inlineStr">
        <is>
          <t>본문 콘텐츠탭 전개(2단탭 basic_tab×slave_tab + 일반 본문탭 누락그룹, 275→483) · **검수(2026-06-03)**: B순번 1~483 연속재부여(gap7 정리)·**카테고리 라벨 보정**(E166:174 '민원신고센터'·F412:413 '기상정보', 라이브 LNB확인 / 민원신청=로그인전용 의도적 제외)·Y/Z/AA(프리랜서1) · 양식검수 통과(483행)</t>
        </is>
      </c>
    </row>
    <row r="11" ht="30" customHeight="1">
      <c r="A11" s="7" t="inlineStr">
        <is>
          <t>충청남도</t>
        </is>
      </c>
      <c r="B11" s="7" t="n">
        <v>10</v>
      </c>
      <c r="C11" s="7" t="inlineStr">
        <is>
          <t>아산시</t>
        </is>
      </c>
      <c r="D11" s="7" t="inlineStr">
        <is>
          <t>프리랜서1</t>
        </is>
      </c>
      <c r="E11" s="7" t="inlineStr">
        <is>
          <t>✅ 수집완료</t>
        </is>
      </c>
      <c r="F11" s="7" t="inlineStr">
        <is>
          <t>완료</t>
        </is>
      </c>
      <c r="G11" s="8" t="n">
        <v>377</v>
      </c>
      <c r="H11" s="7" t="inlineStr">
        <is>
          <t>2026-06-07</t>
        </is>
      </c>
      <c r="I11" s="7" t="inlineStr">
        <is>
          <t>완료</t>
        </is>
      </c>
      <c r="J11" s="7" t="inlineStr">
        <is>
          <t>2026-06-07</t>
        </is>
      </c>
      <c r="K11" s="4" t="inlineStr">
        <is>
          <t>탭 없음(0) · gb.go.kr 템플릿잔재 −3(외부URL정리) · **검수(2026-06-07)**: 구조검수 PASS(377행). B순번 1~377 연속재부여(연속행 r92 B빈칸 포함)·C빈칸1(r92) 채움·미병합부모0·헤더병합·K열 정상·Y/Z/AA(프리랜서1·2026-06-07). 백업 `*_backup_검수전.xlsx` · ⚠️게시판 M·N/L 내용은 사용자판단(구조/양식만)</t>
        </is>
      </c>
    </row>
    <row r="12" ht="30" customHeight="1">
      <c r="A12" s="7" t="inlineStr">
        <is>
          <t>충청남도</t>
        </is>
      </c>
      <c r="B12" s="7" t="n">
        <v>11</v>
      </c>
      <c r="C12" s="7" t="inlineStr">
        <is>
          <t>예산군</t>
        </is>
      </c>
      <c r="D12" s="7" t="inlineStr">
        <is>
          <t>프리랜서1</t>
        </is>
      </c>
      <c r="E12" s="7" t="inlineStr">
        <is>
          <t>✅ 수집완료</t>
        </is>
      </c>
      <c r="F12" s="7" t="inlineStr">
        <is>
          <t>완료</t>
        </is>
      </c>
      <c r="G12" s="8" t="n">
        <v>544</v>
      </c>
      <c r="H12" s="7" t="inlineStr">
        <is>
          <t>2026-06-03</t>
        </is>
      </c>
      <c r="I12" s="7" t="inlineStr">
        <is>
          <t>완료</t>
        </is>
      </c>
      <c r="J12" s="7" t="inlineStr">
        <is>
          <t>2026-06-03</t>
        </is>
      </c>
      <c r="K12" s="4" t="inlineStr">
        <is>
          <t>탭확장 +233(구)·**B그룹 추가전개 +77** · **게시판M 재집계 63개**(자유게시판13730 등)·**N이미지 4행**(예당호무대·효자비·개화분포지도·특구위치도) · **구조검수 PASS**: B순번 1~544 연속재부여·C빈칸8 예산군·**깨진 F병합2 복구**(예산지명1100주년·예산사랑장학회)·Y/Z/AA(프1) · ⚠️미해결(사용자판단): B≥102 일부 게시판 과분류(서브사이트/페이지)·sub-102 실게시판 M0 4개</t>
        </is>
      </c>
    </row>
    <row r="13" ht="30" customHeight="1">
      <c r="A13" s="7" t="inlineStr">
        <is>
          <t>충청남도</t>
        </is>
      </c>
      <c r="B13" s="7" t="n">
        <v>12</v>
      </c>
      <c r="C13" s="7" t="inlineStr">
        <is>
          <t>천안시</t>
        </is>
      </c>
      <c r="D13" s="7" t="inlineStr">
        <is>
          <t>프리랜서1</t>
        </is>
      </c>
      <c r="E13" s="7" t="inlineStr">
        <is>
          <t>✅ 수집완료</t>
        </is>
      </c>
      <c r="F13" s="7" t="inlineStr">
        <is>
          <t>완료</t>
        </is>
      </c>
      <c r="G13" s="8" t="n">
        <v>580</v>
      </c>
      <c r="H13" s="7" t="inlineStr">
        <is>
          <t>2026-06-05</t>
        </is>
      </c>
      <c r="I13" s="7" t="inlineStr">
        <is>
          <t>완료</t>
        </is>
      </c>
      <c r="J13" s="7" t="inlineStr">
        <is>
          <t>2026-06-05</t>
        </is>
      </c>
      <c r="K13" s="4" t="inlineStr">
        <is>
          <t>📤[제출 2026-06-05] · **검수(2026-06-05)**: 정렬통일(D/E/F/G 가운데·줄바꿈ON, K 왼쪽)·C 17채움(충청남도 천안시)·B순번 1~580 재부여·Y/Z/AA(프리랜서1·06-05). 병합 깨끗(미병합 부모그룹0)·행높이15·K하이퍼링크불일치9(전부 trailing slash/빈링크, 무해). **라벨누락 86건=사용자 직접 채움**(대분류 D39:70=천안소식 / 중분류 E260:291=아동·E402:416=경제/기업·E560:566=위생)→**재검수 PASS**(대분류6 연속·미병합부모0). 백업 `*_backup_검수전.xlsx`. 도구 `_fix_cheonan.py`. · 탭확장 +297(구,1유형2) · **B그룹 추가전개(2026-06-03) +133(488→621)**: 구도구 누락 콘텐츠탭(예산낭비신고·지방공기업·자매결연·복지사업 등 125신규). 3중가드·인페이지탭 M처리·중복델타0·B순번연속. 백업 `*_backup_탭전개전.xlsx` · 외부URL 14 · ⚠️r216 영상 라벨 인코딩깨짐(1행)</t>
        </is>
      </c>
    </row>
    <row r="14" ht="30" customHeight="1">
      <c r="A14" s="7" t="inlineStr">
        <is>
          <t>충청남도</t>
        </is>
      </c>
      <c r="B14" s="7" t="n">
        <v>13</v>
      </c>
      <c r="C14" s="7" t="inlineStr">
        <is>
          <t>청양군</t>
        </is>
      </c>
      <c r="D14" s="7" t="inlineStr">
        <is>
          <t>프리랜서1</t>
        </is>
      </c>
      <c r="E14" s="7" t="inlineStr">
        <is>
          <t>✅ 수집완료</t>
        </is>
      </c>
      <c r="F14" s="7" t="inlineStr">
        <is>
          <t>완료</t>
        </is>
      </c>
      <c r="G14" s="8" t="n">
        <v>409</v>
      </c>
      <c r="H14" s="7" t="inlineStr">
        <is>
          <t>2026-06-09</t>
        </is>
      </c>
      <c r="I14" s="7" t="inlineStr">
        <is>
          <t>완료</t>
        </is>
      </c>
      <c r="J14" s="7" t="inlineStr">
        <is>
          <t>2026-06-11</t>
        </is>
      </c>
      <c r="K14" s="4" t="inlineStr">
        <is>
          <t>**검수(2026-06-09)**: 구조검수 PASS(409행). C(사이트명) 빈칸3 채움(행409·46·47='충청남도 청양군')·**전 콘텐츠행 B순번 1..N 연속 재부번**(미부번 leaf 30 흡수: 청양사랑상품권·특산물 등 각 고유URL)·**예산·재정 「주민참여예산제」 구조 사용자 직접정리**(F병합 F45:F47+세부3·랜딩중복행 제거 410→409)·Y/Z/AA(프리랜서1·2026-06-09) 409행. 병합겹침0·K링크정상. 백업 `*_backup_재부번전.xlsx`·`*_backup_C빈칸2전.xlsx` · **본문 콘텐츠탭 전면 전개(2026-06-03)**: "탭없음0" 오판 정정 — basic_tab 37그룹/+136행(255→391). 신규엔진 `_tab_expand_cms.py`(서천식 풀리빌드 펼치기). 신규 board탭 정확집계(빈것=총게시물0)·gb.go.kr 유령행 자동제거·**인페이지앵커탭 M=탭수 처리(중복URL 정정)**. 검증 B순번연속·헤더병합·병합겹침0·K링크누락0·중복델타+1. ⚠️원본 게시판 다수 M=0(원본 미집계, 별도 재집계)·sub06_XX.do 페이지 L=게시판 과분류 보존(별도 재분류). 백업 `*_backup_탭전개전.xlsx`</t>
        </is>
      </c>
    </row>
    <row r="15" ht="30" customHeight="1">
      <c r="A15" s="7" t="inlineStr">
        <is>
          <t>충청남도</t>
        </is>
      </c>
      <c r="B15" s="7" t="n">
        <v>14</v>
      </c>
      <c r="C15" s="7" t="inlineStr">
        <is>
          <t>태안군</t>
        </is>
      </c>
      <c r="D15" s="7" t="inlineStr">
        <is>
          <t>프리랜서1</t>
        </is>
      </c>
      <c r="E15" s="7" t="inlineStr">
        <is>
          <t>✅ 수집완료</t>
        </is>
      </c>
      <c r="F15" s="7" t="inlineStr">
        <is>
          <t>완료</t>
        </is>
      </c>
      <c r="G15" s="8" t="n">
        <v>216</v>
      </c>
      <c r="H15" s="7" t="inlineStr">
        <is>
          <t>2026-06-03</t>
        </is>
      </c>
      <c r="I15" s="7" t="inlineStr">
        <is>
          <t>완료</t>
        </is>
      </c>
      <c r="J15" s="7" t="inlineStr">
        <is>
          <t>2026-06-03</t>
        </is>
      </c>
      <c r="K15" s="4" t="inlineStr">
        <is>
          <t>구조검수 PASS·B순번 연속재부여(갭5 정리, 221→216)·Y/Z/AA(프1). 본문 콘텐츠탭 전개(126→221, 검수중 −5). ⚠️원본 게시판51개 M=0(별도 재집계) · 양식검수 통과(216행)</t>
        </is>
      </c>
    </row>
    <row r="16" ht="30" customHeight="1">
      <c r="A16" s="7" t="inlineStr">
        <is>
          <t>충청남도</t>
        </is>
      </c>
      <c r="B16" s="7" t="n">
        <v>15</v>
      </c>
      <c r="C16" s="7" t="inlineStr">
        <is>
          <t>홍성군</t>
        </is>
      </c>
      <c r="D16" s="7" t="inlineStr">
        <is>
          <t>프리랜서1</t>
        </is>
      </c>
      <c r="E16" s="7" t="inlineStr">
        <is>
          <t>✅ 수집완료</t>
        </is>
      </c>
      <c r="F16" s="7" t="inlineStr">
        <is>
          <t>완료</t>
        </is>
      </c>
      <c r="G16" s="8" t="n">
        <v>525</v>
      </c>
      <c r="H16" s="7" t="inlineStr">
        <is>
          <t>2026-06-06</t>
        </is>
      </c>
      <c r="I16" s="7" t="inlineStr">
        <is>
          <t>완료</t>
        </is>
      </c>
      <c r="J16" s="7" t="inlineStr">
        <is>
          <t>2026-06-07</t>
        </is>
      </c>
      <c r="K16" s="4" t="inlineStr">
        <is>
          <t>탭확장 +215(구,4유형1) · B그룹 추가전개(2026-06-03) +125 · **검수(2026-06-07)**: 구조검수 PASS(525행). B순번 1~525 연속재부여(gap 40·298~307 + 연속행 B빈칸26 정리)·C빈칸10 채움·미병합부모0·헤더병합·K열 정상·Y/Z/AA(프리랜서1·2026-06-06). 백업 `*_backup_검수전.xlsx`·`*_backup_Z날짜변경전.xlsx` · ⚠️게시판 M·N/L 내용은 사용자판단(구조/양식만)</t>
        </is>
      </c>
    </row>
    <row r="17" ht="30" customHeight="1">
      <c r="A17" s="7" t="inlineStr">
        <is>
          <t>충청북도</t>
        </is>
      </c>
      <c r="B17" s="7" t="n">
        <v>1</v>
      </c>
      <c r="C17" s="7" t="inlineStr">
        <is>
          <t>괴산군</t>
        </is>
      </c>
      <c r="D17" s="7" t="inlineStr">
        <is>
          <t>프리랜서1</t>
        </is>
      </c>
      <c r="E17" s="7" t="inlineStr">
        <is>
          <t>✅ 수집완료</t>
        </is>
      </c>
      <c r="F17" s="7" t="inlineStr">
        <is>
          <t>완료</t>
        </is>
      </c>
      <c r="G17" s="8" t="n">
        <v>581</v>
      </c>
      <c r="H17" s="7" t="inlineStr">
        <is>
          <t>2026-06-08</t>
        </is>
      </c>
      <c r="I17" s="7" t="inlineStr">
        <is>
          <t>완료</t>
        </is>
      </c>
      <c r="J17" s="7" t="inlineStr">
        <is>
          <t>2026-06-11</t>
        </is>
      </c>
      <c r="K17" s="4" t="inlineStr">
        <is>
          <t>**검수완료**: 구조검수 PASS(B순번1~581재부여·C빈칸1채움·미병합부모4 G병합보정·Y/Z/AA 프1·06-08). 전면재구축267 → 부서별 사전정보 22부서탭+21 → L/O 재분석(설문·교육수강 페이지→게시판·정보통신 사이트→페이지·도시브랜드 등 4유형정정·읍면공지 M채움) → **분야별정보 서브사이트9개 전수수집+303**(복지/교육/교통/세금/산업/농업/보건/안전/부동산 sitemap h3→map2m→map3m 312leaf) → 정보통신 본문전개 = **581행**. N이미지 사용자 직접 재판정. 백업 `*_backup_검수전.xlsx`</t>
        </is>
      </c>
    </row>
    <row r="18" ht="30" customHeight="1">
      <c r="A18" s="7" t="inlineStr">
        <is>
          <t>충청북도</t>
        </is>
      </c>
      <c r="B18" s="7" t="n">
        <v>2</v>
      </c>
      <c r="C18" s="7" t="inlineStr">
        <is>
          <t>단양군</t>
        </is>
      </c>
      <c r="D18" s="7" t="inlineStr">
        <is>
          <t>프리랜서1</t>
        </is>
      </c>
      <c r="E18" s="7" t="inlineStr">
        <is>
          <t>✅ 수집완료</t>
        </is>
      </c>
      <c r="F18" s="7" t="inlineStr">
        <is>
          <t>완료</t>
        </is>
      </c>
      <c r="G18" s="8" t="n">
        <v>425</v>
      </c>
      <c r="H18" s="7" t="inlineStr">
        <is>
          <t>2026-06-09</t>
        </is>
      </c>
      <c r="I18" s="7" t="inlineStr">
        <is>
          <t>완료</t>
        </is>
      </c>
      <c r="J18" s="7" t="inlineStr">
        <is>
          <t>2026-06-11</t>
        </is>
      </c>
      <c r="K18" s="4" t="inlineStr">
        <is>
          <t>**검수완료**: 구조검수 PASS(B순번연속·미병합부모0·DEF병합경계·K열·병합겹침0)·Y/Z/AA(프1·06-09). 전면재구축354(ld1 재귀트리+kind힌트, N몽타주 이미지28)에서 사용자 검수보완 →425행. 백업 `*_backup_검수전.xlsx`</t>
        </is>
      </c>
    </row>
    <row r="19" ht="30" customHeight="1">
      <c r="A19" s="7" t="inlineStr">
        <is>
          <t>충청북도</t>
        </is>
      </c>
      <c r="B19" s="7" t="n">
        <v>3</v>
      </c>
      <c r="C19" s="7" t="inlineStr">
        <is>
          <t>보은군</t>
        </is>
      </c>
      <c r="D19" s="7" t="inlineStr">
        <is>
          <t>프리랜서1</t>
        </is>
      </c>
      <c r="E19" s="7" t="inlineStr">
        <is>
          <t>✅ 수집완료</t>
        </is>
      </c>
      <c r="F19" s="7" t="inlineStr">
        <is>
          <t>미검수</t>
        </is>
      </c>
      <c r="G19" s="8" t="n">
        <v>410</v>
      </c>
      <c r="H19" s="7" t="inlineStr"/>
      <c r="I19" s="7" t="inlineStr">
        <is>
          <t>미완료</t>
        </is>
      </c>
      <c r="J19" s="7" t="inlineStr"/>
      <c r="K19" s="4" t="inlineStr">
        <is>
          <t>apex `boeun.go.kr` 사용(www 차단)·2026-05-30 접근복구 · 부착0 · 탭 없음(0)</t>
        </is>
      </c>
    </row>
    <row r="20" ht="30" customHeight="1">
      <c r="A20" s="7" t="inlineStr">
        <is>
          <t>충청북도</t>
        </is>
      </c>
      <c r="B20" s="7" t="n">
        <v>4</v>
      </c>
      <c r="C20" s="7" t="inlineStr">
        <is>
          <t>영동군</t>
        </is>
      </c>
      <c r="D20" s="7" t="inlineStr">
        <is>
          <t>프리랜서1</t>
        </is>
      </c>
      <c r="E20" s="7" t="inlineStr">
        <is>
          <t>✅ 수집완료</t>
        </is>
      </c>
      <c r="F20" s="7" t="inlineStr">
        <is>
          <t>미검수</t>
        </is>
      </c>
      <c r="G20" s="8" t="n">
        <v>505</v>
      </c>
      <c r="H20" s="7" t="inlineStr"/>
      <c r="I20" s="7" t="inlineStr">
        <is>
          <t>미완료</t>
        </is>
      </c>
      <c r="J20" s="7" t="inlineStr"/>
      <c r="K20" s="4" t="inlineStr">
        <is>
          <t>**전면 재구축(2026-06-07)**: 레거시SSL·dl/dt/dd 트리(대/중/소/세부) → 505행(페421·게67·사17). 게시판=내용판별(총게시물+등록일)·게시판M Playwright렌더·실빈5. **_blank→사이트 규칙 적용**(새창열림 18). N몽타주 이미지89(민원실/여권/지도/악보/캐릭터·읍면 면사무소/마을/시설/행사 사진 대거). 백업 `*_backup_재구축전.xlsx`</t>
        </is>
      </c>
    </row>
    <row r="21" ht="30" customHeight="1">
      <c r="A21" s="7" t="inlineStr">
        <is>
          <t>충청북도</t>
        </is>
      </c>
      <c r="B21" s="7" t="n">
        <v>5</v>
      </c>
      <c r="C21" s="7" t="inlineStr">
        <is>
          <t>옥천군</t>
        </is>
      </c>
      <c r="D21" s="7" t="inlineStr">
        <is>
          <t>프리랜서1</t>
        </is>
      </c>
      <c r="E21" s="7" t="inlineStr">
        <is>
          <t>✅ 수집완료</t>
        </is>
      </c>
      <c r="F21" s="7" t="inlineStr">
        <is>
          <t>미검수</t>
        </is>
      </c>
      <c r="G21" s="8" t="n">
        <v>552</v>
      </c>
      <c r="H21" s="7" t="inlineStr"/>
      <c r="I21" s="7" t="inlineStr">
        <is>
          <t>미완료</t>
        </is>
      </c>
      <c r="J21" s="7" t="inlineStr"/>
      <c r="K21" s="4" t="inlineStr">
        <is>
          <t>**전면 재구축(2026-06-06)**: 메가메뉴 depth1~4+본문탭(self-ref가드)=552행(페407·게92·사53). 게시판M Playwright렌더추출·실빈게시판5. N몽타주 이미지57(소식지14·평면도·지도·시설건물·악보·캐릭터·항공·답례품). O본문영역 부착1(과검출242→1). 백업 `*_backup_재구축전.xlsx`</t>
        </is>
      </c>
    </row>
    <row r="22" ht="30" customHeight="1">
      <c r="A22" s="7" t="inlineStr">
        <is>
          <t>충청북도</t>
        </is>
      </c>
      <c r="B22" s="7" t="n">
        <v>6</v>
      </c>
      <c r="C22" s="7" t="inlineStr">
        <is>
          <t>음성군</t>
        </is>
      </c>
      <c r="D22" s="7" t="inlineStr">
        <is>
          <t>프리랜서1</t>
        </is>
      </c>
      <c r="E22" s="7" t="inlineStr">
        <is>
          <t>✅ 수집완료</t>
        </is>
      </c>
      <c r="F22" s="7" t="inlineStr">
        <is>
          <t>미검수</t>
        </is>
      </c>
      <c r="G22" s="8" t="n">
        <v>939</v>
      </c>
      <c r="H22" s="7" t="inlineStr"/>
      <c r="I22" s="7" t="inlineStr">
        <is>
          <t>미완료</t>
        </is>
      </c>
      <c r="J22" s="7" t="inlineStr"/>
      <c r="K22" s="4" t="inlineStr">
        <is>
          <t>**전면 재구축(2026-06-06)**: 메가메뉴 depth1~4+본문탭(self-ref가드)=939행(페743·게142·사54). 전역탭위젯 폭발(4220) self-ref가드로 해결. 게시판M Playwright렌더추출·실빈게시판6. N몽타주 이미지114(읍면 지도/주민센터/장사진·체육문화시설·자매도시사진·평면도·캐릭터/나무·계획사진). O본문영역 부착2. 백업 `*_backup_재구축전.xlsx`</t>
        </is>
      </c>
    </row>
    <row r="23" ht="30" customHeight="1">
      <c r="A23" s="7" t="inlineStr">
        <is>
          <t>충청북도</t>
        </is>
      </c>
      <c r="B23" s="7" t="n">
        <v>7</v>
      </c>
      <c r="C23" s="7" t="inlineStr">
        <is>
          <t>제천시</t>
        </is>
      </c>
      <c r="D23" s="7" t="inlineStr">
        <is>
          <t>프리랜서1</t>
        </is>
      </c>
      <c r="E23" s="7" t="inlineStr">
        <is>
          <t>✅ 수집완료</t>
        </is>
      </c>
      <c r="F23" s="7" t="inlineStr">
        <is>
          <t>미검수</t>
        </is>
      </c>
      <c r="G23" s="8" t="n">
        <v>594</v>
      </c>
      <c r="H23" s="7" t="inlineStr"/>
      <c r="I23" s="7" t="inlineStr">
        <is>
          <t>미완료</t>
        </is>
      </c>
      <c r="J23" s="7" t="inlineStr"/>
      <c r="K23" s="4" t="inlineStr">
        <is>
          <t>**전면 재구축(2026-06-06)**: 메가메뉴 depth1~4+본문탭=594행(페450·게127·사17). 게시판M Playwright렌더추출·실빈게시판10. N몽타주 이미지29(시설평면도·청사/박물관·지도·항공·버스·캐릭터·약초시장). O본문영역 부착8. 백업 `*_backup_재구축전.xlsx`</t>
        </is>
      </c>
    </row>
    <row r="24" ht="30" customHeight="1">
      <c r="A24" s="7" t="inlineStr">
        <is>
          <t>충청북도</t>
        </is>
      </c>
      <c r="B24" s="7" t="n">
        <v>8</v>
      </c>
      <c r="C24" s="7" t="inlineStr">
        <is>
          <t>증평군</t>
        </is>
      </c>
      <c r="D24" s="7" t="inlineStr">
        <is>
          <t>프리랜서1</t>
        </is>
      </c>
      <c r="E24" s="7" t="inlineStr">
        <is>
          <t>✅ 수집완료</t>
        </is>
      </c>
      <c r="F24" s="7" t="inlineStr">
        <is>
          <t>미검수</t>
        </is>
      </c>
      <c r="G24" s="8" t="n">
        <v>219</v>
      </c>
      <c r="H24" s="7" t="inlineStr"/>
      <c r="I24" s="7" t="inlineStr">
        <is>
          <t>미완료</t>
        </is>
      </c>
      <c r="J24" s="7" t="inlineStr"/>
      <c r="K24" s="4" t="inlineStr">
        <is>
          <t>**전면 재구축(2026-06-06)**: depth1_ul/depth2_ul/depth3_ul 트리 → 219행(페156·게49·사14). 게시판M Playwright렌더추출·실빈2. N몽타주 이미지21(유적/명소·캐릭터·악보·역사사진·평면도·답례품·시설사진). O본문부착4. 백업 `*_backup_재구축전.xlsx`</t>
        </is>
      </c>
    </row>
    <row r="25" ht="30" customHeight="1">
      <c r="A25" s="7" t="inlineStr">
        <is>
          <t>충청북도</t>
        </is>
      </c>
      <c r="B25" s="7" t="n">
        <v>9</v>
      </c>
      <c r="C25" s="7" t="inlineStr">
        <is>
          <t>진천군</t>
        </is>
      </c>
      <c r="D25" s="7" t="inlineStr">
        <is>
          <t>프리랜서1</t>
        </is>
      </c>
      <c r="E25" s="7" t="inlineStr">
        <is>
          <t>✅ 수집완료</t>
        </is>
      </c>
      <c r="F25" s="7" t="inlineStr">
        <is>
          <t>미검수</t>
        </is>
      </c>
      <c r="G25" s="8" t="n">
        <v>384</v>
      </c>
      <c r="H25" s="7" t="inlineStr"/>
      <c r="I25" s="7" t="inlineStr">
        <is>
          <t>미완료</t>
        </is>
      </c>
      <c r="J25" s="7" t="inlineStr"/>
      <c r="K25" s="4" t="inlineStr">
        <is>
          <t>**전면 재구축(2026-06-07)**: div.sitemap 재귀트리+본문탭96 → 384행(페267·게72·사45). **게시판=Playwright 렌더판별**(JS렌더라 정적불가, 원본 게19→72)·M렌더추출·실빈1. **_blank→사이트(45)**. N몽타주 이미지37(읍면 지도/면장사진·항공·악보·유물·시설·쌀제품). ⚠️O는 본문 전역 푸터마크 과검출(327)→미부착 초기화, 검수時 실마크 확인필요(원본 부착5). 백업 `*_backup_재구축전.xlsx`</t>
        </is>
      </c>
    </row>
    <row r="26" ht="30" customHeight="1">
      <c r="A26" s="7" t="inlineStr">
        <is>
          <t>충청북도</t>
        </is>
      </c>
      <c r="B26" s="7" t="n">
        <v>10</v>
      </c>
      <c r="C26" s="7" t="inlineStr">
        <is>
          <t>청주시</t>
        </is>
      </c>
      <c r="D26" s="7" t="inlineStr">
        <is>
          <t>프리랜서1</t>
        </is>
      </c>
      <c r="E26" s="7" t="inlineStr">
        <is>
          <t>✅ 수집완료</t>
        </is>
      </c>
      <c r="F26" s="7" t="inlineStr">
        <is>
          <t>미검수</t>
        </is>
      </c>
      <c r="G26" s="8" t="n">
        <v>620</v>
      </c>
      <c r="H26" s="7" t="inlineStr"/>
      <c r="I26" s="7" t="inlineStr">
        <is>
          <t>미완료</t>
        </is>
      </c>
      <c r="J26" s="7" t="inlineStr"/>
      <c r="K26" s="4" t="inlineStr">
        <is>
          <t>**전면 재구축(2026-06-06)**: 메가메뉴 depth1~4+본문탭=620행(페449·게106·사65). 게시판M Playwright렌더추출·실빈게시판9. N몽타주 이미지40(분수·지도·청사/시장/거리·평면도·악보·역사사진·답례품). O본문영역 부착1. ⚠️재구축이 원본대비 78URL손실(ktour 관광서브도메인 등)→**병합필요**(미반영). 백업 `*_backup_재구축전.xlsx`</t>
        </is>
      </c>
    </row>
    <row r="27" ht="30" customHeight="1">
      <c r="A27" s="7" t="inlineStr">
        <is>
          <t>충청북도</t>
        </is>
      </c>
      <c r="B27" s="7" t="n">
        <v>11</v>
      </c>
      <c r="C27" s="7" t="inlineStr">
        <is>
          <t>충주시</t>
        </is>
      </c>
      <c r="D27" s="7" t="inlineStr">
        <is>
          <t>프리랜서1</t>
        </is>
      </c>
      <c r="E27" s="7" t="inlineStr">
        <is>
          <t>✅ 수집완료</t>
        </is>
      </c>
      <c r="F27" s="7" t="inlineStr">
        <is>
          <t>미검수</t>
        </is>
      </c>
      <c r="G27" s="8" t="n">
        <v>732</v>
      </c>
      <c r="H27" s="7" t="inlineStr"/>
      <c r="I27" s="7" t="inlineStr">
        <is>
          <t>미완료</t>
        </is>
      </c>
      <c r="J27" s="7" t="inlineStr"/>
      <c r="K27" s="4" t="inlineStr">
        <is>
          <t>탭확장 +33(구)·**B그룹 +356(376→732)** 메뉴구조 유지(원본 풍부) · **N 몽타주 전면 재판정(2026-06-06)**: 본문 콘텐츠이미지 렌더크롤→몽타주 시각분류, 이미지103(불상·역사인물 초상·명예봉사단 인물사진·산업단지항공·체험마을/특산물·악보·지도/평면도)·어문561·없음27·영상8. O 본문영역 부착16. 메뉴는 기존 그대로, N/O만 보강. 백업 `*_backup_N몽타주전.xlsx`</t>
        </is>
      </c>
    </row>
    <row r="28" ht="30" customHeight="1">
      <c r="A28" s="7" t="inlineStr">
        <is>
          <t>전북특별자치도</t>
        </is>
      </c>
      <c r="B28" s="7" t="n">
        <v>1</v>
      </c>
      <c r="C28" s="7" t="inlineStr">
        <is>
          <t>고창군</t>
        </is>
      </c>
      <c r="D28" s="7" t="inlineStr">
        <is>
          <t>프리랜서2</t>
        </is>
      </c>
      <c r="E28" s="7" t="inlineStr">
        <is>
          <t>✅ 수집완료</t>
        </is>
      </c>
      <c r="F28" s="7" t="inlineStr">
        <is>
          <t>완료</t>
        </is>
      </c>
      <c r="G28" s="8" t="n">
        <v>352</v>
      </c>
      <c r="H28" s="7" t="inlineStr">
        <is>
          <t>2026-06-03</t>
        </is>
      </c>
      <c r="I28" s="7" t="inlineStr">
        <is>
          <t>완료</t>
        </is>
      </c>
      <c r="J28" s="7" t="inlineStr">
        <is>
          <t>2026-06-03</t>
        </is>
      </c>
      <c r="K28" s="4" t="inlineStr">
        <is>
          <t>**전면 재수집(2026-05-31): basic_tab menuCd 탭 +120행**(`_tab_expand.py --menucd`) → **전부-페이지 F그룹 재귀합치기 −45**(`_collapse_recursive.py`: 민원편람21·번역서식10·노인복지6·환경기초시설5·성인지2 등 M=합, 게시판140 유지) · Phase2~4 재수집(L페이지203·게시판140) · **O 전체 미부착**(KOGL배지 전역푸터→본문한정 미부착, 사용자 r3-6 수정과 일치) · E랜딩셸 −21 · **리다이렉트 중복셸 −13**(menuCd 다른데 자식으로 리다이렉트=같은페이지: 군정알림→공지사항·고창소식→보도자료·참여마당→고창군에바란다 등, 전행 fetch로 최종URL 충돌 탐지, 셸삭제·타겟유지, 342→329, 백업 `*_backup_중복셸삭제전.xlsx`) · **검수(2026-06-01)**: B순번 연속재부여(gap·빈칸13 정리)·사이트명(C) 빈칸13 고창군 채움·카테고리구멍 0(G carry-forward 정상)·Y/Z/AA(프리랜서2) · 양식검수 통과(329→352)</t>
        </is>
      </c>
    </row>
    <row r="29" ht="30" customHeight="1">
      <c r="A29" s="7" t="inlineStr">
        <is>
          <t>전북특별자치도</t>
        </is>
      </c>
      <c r="B29" s="7" t="n">
        <v>2</v>
      </c>
      <c r="C29" s="7" t="inlineStr">
        <is>
          <t>군산시</t>
        </is>
      </c>
      <c r="D29" s="7" t="inlineStr">
        <is>
          <t>프리랜서2</t>
        </is>
      </c>
      <c r="E29" s="7" t="inlineStr">
        <is>
          <t>✅ 수집완료</t>
        </is>
      </c>
      <c r="F29" s="7" t="inlineStr">
        <is>
          <t>완료</t>
        </is>
      </c>
      <c r="G29" s="8" t="n">
        <v>430</v>
      </c>
      <c r="H29" s="7" t="inlineStr">
        <is>
          <t>2026-06-02</t>
        </is>
      </c>
      <c r="I29" s="7" t="inlineStr">
        <is>
          <t>완료</t>
        </is>
      </c>
      <c r="J29" s="7" t="inlineStr">
        <is>
          <t>2026-06-03</t>
        </is>
      </c>
      <c r="K29" s="4" t="inlineStr">
        <is>
          <t>**LNB 재수집·G하위메뉴 확장**(parse_gunsan dep4제거가 G레벨 통째삭제 → LNB(.lnb/#snb) 권위트리로 173행 추가, 288→462) · m72 본문탭 전개 등 후처리 후 **430행 확정**(고아 URL 잔재블록 16:01 제거됨) · **검수(2026-06-02): 구조검수 PASS** — 데이터430행·B순번 1~430 연속·헤더병합·D/E/F병합경계·K열·병합겹침 모두 이상0 · 이전 재수집(2026-05-31): parse_gunsan 카르테시안 버그수정·E랜딩셸 −6·F빈칸 E랜딩 −47(O=4유형 푸터배지)</t>
        </is>
      </c>
    </row>
    <row r="30" ht="30" customHeight="1">
      <c r="A30" s="7" t="inlineStr">
        <is>
          <t>전북특별자치도</t>
        </is>
      </c>
      <c r="B30" s="7" t="n">
        <v>3</v>
      </c>
      <c r="C30" s="7" t="inlineStr">
        <is>
          <t>김제시</t>
        </is>
      </c>
      <c r="D30" s="7" t="inlineStr">
        <is>
          <t>프리랜서2</t>
        </is>
      </c>
      <c r="E30" s="7" t="inlineStr">
        <is>
          <t>✅ 수집완료</t>
        </is>
      </c>
      <c r="F30" s="7" t="inlineStr">
        <is>
          <t>완료</t>
        </is>
      </c>
      <c r="G30" s="8" t="n">
        <v>394</v>
      </c>
      <c r="H30" s="7" t="inlineStr">
        <is>
          <t>2026-06-03</t>
        </is>
      </c>
      <c r="I30" s="7" t="inlineStr">
        <is>
          <t>완료</t>
        </is>
      </c>
      <c r="J30" s="7" t="inlineStr">
        <is>
          <t>2026-06-03</t>
        </is>
      </c>
      <c r="K30" s="4" t="inlineStr">
        <is>
          <t>E랜딩셸 −2 · 리다이렉트중복 −11(1-5d) · **게시판↔페이지 재분류(2026-06-02)**: 원본이 메뉴 대부분을 게시판으로 과분류 → 본문 리스트클래스(bbs_list/news_list/photo_list/video_list/magazine_list/board_list) 판별로 게시판 77만 유지(글합 119,148 보존)·나머지 페이지화 · **basic_tab 인페이지탭 부모병합 30그룹/−133행**(청사안내6·예산서13·복지시책 등, M=페이지탭수, N=저작물유형 합집합, 게시판탭은 별도행 유지) · 외부 새창링크(kosis·familynet·laiis 등) 페이지 유지 · 도구 `_김제_재분류.py`, 백업 `*_backup_재분류전.xlsx` · **누락 하위메뉴 확장(2026-06-02)**: 공식 사이트맵(전체메뉴 DOM_…107002000000) 기준, basic_tab 병합 등으로 빠진 말단 하위메뉴(각자 menuCd) **136개 복원**(청사안내 B1F~5F·CI/BI·예산서 연도별 등) → 부모 아래 올바른 컬럼(D=4+tree_depth)·위치 삽입 + survivor 부모 30개 자기페이지 Phase2~4 재수집(M=탭수→1 등) · **306→442행** · 도구 `_김제_확장.py`, 백업 `*_backup_확장전.xlsx` · **후처리 정리(2026-06-02)**: ①F병합 블록 첫행 G빈칸=부모 랜딩셸 35행 삭제(청사안내·예산서·장애인복지 등, 자식이 F라벨 병합승계) ②메뉴 leaf 끝 '새창열림'=외부 새창링크 53건 → L=사이트·M/N/O/P/Q 비움·텍스트서 '새창열림' 제거(위택스·국민신문고·국가통계포털 등) · **442→407행** · 도구 `_김제_정리.py`, 백업 `*_backup_정리전.xlsx` · **인페이지탭 M기입(2026-06-02)**: 페이지 본문 `div[class*=basic_tab]` 중 링크가 전부 `#anchor`인 그룹(예 basic_tab2&gt;ul.col4 #tab1~N)=인페이지 스크롤탭 → 행 분리 안 하고 M=탭수(공주/금산 전례). 17행~끝 18행 적용(심볼마크4·도시브랜드3·예산서 연도별·환경용어 ㄱ~ㅎ14 등), L=페이지 유지·menuCd 형제nav(basic_tab depth4) 제외 · 도구 `_김제_인페이지탭수.py`, 백업 `*_backup_인페이지탭전.xlsx` · **E셸 삭제(2026-06-02)**: E병합 블록 첫행 F빈칸=중분류 랜딩셸(정보공개란?·열린행정·김제통계·경제/일자리·복지정보 등 `…000000`) 27행 삭제, F자식이 E라벨 병합승계. 단독 E(F자식 없는 중분류, 새만금 children 등)는 보존 · (직전 407→406은 파일 열림 중 수동삭제 1행 추정) · **→379행** · 도구 `_김제_E셸삭제.py`, 백업 `*_backup_E셸전.xlsx` · **게시판 N 재판정(2026-06-02, 162행~)**: 사용자 1~161 패턴 학습 → "상세에 보이는 실제 이미지만" 기준(본문 진짜사진≥250px or 한변≥400·≥12KB, 또는 목록 갤러리썸네일; 첨부 보고서/통계 PDF·아이콘·404죽은링크 제외). 어문강등7(183적극행정·210특례참여·233입주기업·315경로당·351학자금·217일자리채용·218채용구직) + 이미지승격3(189읍면동소식·205시민참여공지·257환경신문고) + 191공연행사 이미지유지. **162+ 게시판 어문,이미지 17→13**. 도구 `_N검증.py`(갤러리+본문이미지 검출)·`_imgcheck.py`(사진 크기검증), 백업 `*_backup_N재판정전.xlsx` · **검수(2026-06-02)**: E병합경계 보정(예산서 그룹 E66:E103→E65:E103, 첫행 r65 '재정정보공개' 누락 정정)·B순번 1~394 연속재부여(gap7+빈칸22 정리, 탭 연속행 포함)·사이트명(C) 빈칸22 김제시 채움·Y/Z/AA(프리랜서2) · 양식검수 통과(379→394)</t>
        </is>
      </c>
    </row>
    <row r="31" ht="30" customHeight="1">
      <c r="A31" s="7" t="inlineStr">
        <is>
          <t>전북특별자치도</t>
        </is>
      </c>
      <c r="B31" s="7" t="n">
        <v>4</v>
      </c>
      <c r="C31" s="7" t="inlineStr">
        <is>
          <t>남원시</t>
        </is>
      </c>
      <c r="D31" s="7" t="inlineStr">
        <is>
          <t>프리랜서2</t>
        </is>
      </c>
      <c r="E31" s="7" t="inlineStr">
        <is>
          <t>✅ 수집완료</t>
        </is>
      </c>
      <c r="F31" s="7" t="inlineStr">
        <is>
          <t>완료</t>
        </is>
      </c>
      <c r="G31" s="8" t="n">
        <v>654</v>
      </c>
      <c r="H31" s="7" t="inlineStr">
        <is>
          <t>2026-06-02</t>
        </is>
      </c>
      <c r="I31" s="7" t="inlineStr">
        <is>
          <t>완료</t>
        </is>
      </c>
      <c r="J31" s="7" t="inlineStr">
        <is>
          <t>2026-06-03</t>
        </is>
      </c>
      <c r="K31" s="4" t="inlineStr">
        <is>
          <t>탭 없음(0) · E랜딩셸 −1 · **리다이렉트중복 −70**(매뉴얼 1-5d) · **재수집(2026-06-02)**: 분야별정보 gnb트리 10→494행·사전공표 공표목록 BRM 3단계 1→89행(M합 715검증)·부모랜딩 F·G −92, 원본반영(170→748) · **검수(2026-06-02)**: B순번 연속재부여(gap 355 정리)·사이트명(C) 빈칸16 남원시 채움·**찾아오시는길 그룹 E '시청안내' 병합경계 보정**(635→652 확장+F 648-652 통합, 청사안내 형제블록과 동일형태)·Y/Z/AA(프리랜서2) · 양식검수 통과(654행)</t>
        </is>
      </c>
    </row>
    <row r="32" ht="30" customHeight="1">
      <c r="A32" s="7" t="inlineStr">
        <is>
          <t>전북특별자치도</t>
        </is>
      </c>
      <c r="B32" s="7" t="n">
        <v>5</v>
      </c>
      <c r="C32" s="7" t="inlineStr">
        <is>
          <t>무주군</t>
        </is>
      </c>
      <c r="D32" s="7" t="inlineStr">
        <is>
          <t>프리랜서2</t>
        </is>
      </c>
      <c r="E32" s="7" t="inlineStr">
        <is>
          <t>✅ 수집완료</t>
        </is>
      </c>
      <c r="F32" s="7" t="inlineStr">
        <is>
          <t>완료</t>
        </is>
      </c>
      <c r="G32" s="8" t="n">
        <v>347</v>
      </c>
      <c r="H32" s="7" t="inlineStr">
        <is>
          <t>2026-06-03</t>
        </is>
      </c>
      <c r="I32" s="7" t="inlineStr">
        <is>
          <t>완료</t>
        </is>
      </c>
      <c r="J32" s="7" t="inlineStr">
        <is>
          <t>2026-06-03</t>
        </is>
      </c>
      <c r="K32" s="4" t="inlineStr">
        <is>
          <t>중분류 F전개+본문탭(deviceN)45그룹·게시물KOGL(상세10/bbsView)·부착36 · 양식검수 통과(행수확인)</t>
        </is>
      </c>
    </row>
    <row r="33" ht="30" customHeight="1">
      <c r="A33" s="7" t="inlineStr">
        <is>
          <t>전북특별자치도</t>
        </is>
      </c>
      <c r="B33" s="7" t="n">
        <v>6</v>
      </c>
      <c r="C33" s="7" t="inlineStr">
        <is>
          <t>부안군</t>
        </is>
      </c>
      <c r="D33" s="7" t="inlineStr">
        <is>
          <t>프리랜서2</t>
        </is>
      </c>
      <c r="E33" s="7" t="inlineStr">
        <is>
          <t>✅ 수집완료</t>
        </is>
      </c>
      <c r="F33" s="7" t="inlineStr">
        <is>
          <t>완료</t>
        </is>
      </c>
      <c r="G33" s="8" t="n">
        <v>316</v>
      </c>
      <c r="H33" s="7" t="inlineStr">
        <is>
          <t>2026-06-04</t>
        </is>
      </c>
      <c r="I33" s="7" t="inlineStr">
        <is>
          <t>완료</t>
        </is>
      </c>
      <c r="J33" s="7" t="inlineStr">
        <is>
          <t>2026-06-05</t>
        </is>
      </c>
      <c r="K33" s="4" t="inlineStr">
        <is>
          <t>📤[제출 2026-06-05] · **검수(2026-06-04)**: 정렬통일(D/E/F/G 가운데·가운데·줄바꿈ON, K 왼쪽·가운데)·B순번 1~316 재부여(dedup 삭제갭24 정리)·Y/Z/AA(프리랜서2) 316행. **구조검수 PASS**(미병합 부모그룹0·헤더병합·행높이15·K하이퍼링크불일치0). 백업 `*_backup_검수전.xlsx`. 도구 `_fix_buan.py`. · **본문 콘텐츠탭 전개(2026-06-03)**: "탭없음0" 오판 정정 — basic_tab/basic_tab2 39그룹/+175행(165→340). 민원편람·사전공표 부서별필터·복지·재난행동요령 등. `_tab_expand_cms.py` 3중가드·인페이지탭 M처리·중복델타0·B순번연속. 백업 `*_backup_탭전개전.xlsx` · (인라인메가메뉴)</t>
        </is>
      </c>
    </row>
    <row r="34" ht="30" customHeight="1">
      <c r="A34" s="7" t="inlineStr">
        <is>
          <t>전북특별자치도</t>
        </is>
      </c>
      <c r="B34" s="7" t="n">
        <v>7</v>
      </c>
      <c r="C34" s="7" t="inlineStr">
        <is>
          <t>순창군</t>
        </is>
      </c>
      <c r="D34" s="7" t="inlineStr">
        <is>
          <t>프리랜서2</t>
        </is>
      </c>
      <c r="E34" s="7" t="inlineStr">
        <is>
          <t>✅ 수집완료</t>
        </is>
      </c>
      <c r="F34" s="7" t="inlineStr">
        <is>
          <t>완료</t>
        </is>
      </c>
      <c r="G34" s="8" t="n">
        <v>413</v>
      </c>
      <c r="H34" s="7" t="inlineStr">
        <is>
          <t>2026-06-05</t>
        </is>
      </c>
      <c r="I34" s="7" t="inlineStr">
        <is>
          <t>완료</t>
        </is>
      </c>
      <c r="J34" s="7" t="inlineStr">
        <is>
          <t>2026-06-05</t>
        </is>
      </c>
      <c r="K34" s="4" t="inlineStr">
        <is>
          <t>📤[제출 2026-06-05] · LNB 4차하위 전개로 226→378(`_순창_LNB하위.py`) · **검수(2026-06-05)**: ①E병합 경계보정(농촌개발·축산·산림 E258:E269→E258:E272, 축산·산림 소분류 하위 임업/산불/등산 3행 중분류 떠있던 것 정정, **사용자 직접**) ②**B순번 빈칸 35건 자동채움**(연속재번호 1~413, 지방재정공시 등 연도시리즈·각 행 고유URL leaf) ③**순창사랑상품권 이용가맹점 G221:224 병합해제+필터라벨 4행 전개**(지류상품권·모바일상품권·BC카드·NH카드, 각 codeUids 페이지확인) · Y/Z/AA(프리랜서2·2026-06-05) · 양식검수 통과(378→413) · 백업 `*_backup_검수정정전.xlsx`</t>
        </is>
      </c>
    </row>
    <row r="35" ht="30" customHeight="1">
      <c r="A35" s="7" t="inlineStr">
        <is>
          <t>전북특별자치도</t>
        </is>
      </c>
      <c r="B35" s="7" t="n">
        <v>8</v>
      </c>
      <c r="C35" s="7" t="inlineStr">
        <is>
          <t>완주군</t>
        </is>
      </c>
      <c r="D35" s="7" t="inlineStr">
        <is>
          <t>프리랜서2</t>
        </is>
      </c>
      <c r="E35" s="7" t="inlineStr">
        <is>
          <t>✅ 수집완료</t>
        </is>
      </c>
      <c r="F35" s="7" t="inlineStr">
        <is>
          <t>완료</t>
        </is>
      </c>
      <c r="G35" s="8" t="n">
        <v>902</v>
      </c>
      <c r="H35" s="7" t="inlineStr">
        <is>
          <t>2026-06-08</t>
        </is>
      </c>
      <c r="I35" s="7" t="inlineStr">
        <is>
          <t>완료</t>
        </is>
      </c>
      <c r="J35" s="7" t="inlineStr">
        <is>
          <t>2026-06-11</t>
        </is>
      </c>
      <c r="K35" s="4" t="inlineStr">
        <is>
          <t>JS렌더(9is/contentUid)→Playwright. 게시판 재분류·M실집계(공지사항 읍면 1781 등)·실국과/사업소 dep2 35+부서별 dep3 179 전개·공표 12분야 BRM37·페이지탭 29부모125자식. **검수**: D3:105 대분류 열린민원 채움(홀해소)·E병합경계 2곳보정(학자금대출374·공동주택511)·B순번1~902 재부여·C빈칸44·Y/Z/AA(프2·2026-06-08). 구조검수 PASS(902행·병합겹침0·K링크0)</t>
        </is>
      </c>
    </row>
    <row r="36" ht="30" customHeight="1">
      <c r="A36" s="7" t="inlineStr">
        <is>
          <t>전북특별자치도</t>
        </is>
      </c>
      <c r="B36" s="7" t="n">
        <v>9</v>
      </c>
      <c r="C36" s="7" t="inlineStr">
        <is>
          <t>익산시</t>
        </is>
      </c>
      <c r="D36" s="7" t="inlineStr">
        <is>
          <t>프리랜서2</t>
        </is>
      </c>
      <c r="E36" s="7" t="inlineStr">
        <is>
          <t>✅ 수집완료</t>
        </is>
      </c>
      <c r="F36" s="7" t="inlineStr">
        <is>
          <t>완료</t>
        </is>
      </c>
      <c r="G36" s="8" t="n">
        <v>588</v>
      </c>
      <c r="H36" s="7" t="inlineStr">
        <is>
          <t>2026-06-05</t>
        </is>
      </c>
      <c r="I36" s="7" t="inlineStr">
        <is>
          <t>완료</t>
        </is>
      </c>
      <c r="J36" s="7" t="inlineStr">
        <is>
          <t>2026-06-05</t>
        </is>
      </c>
      <c r="K36" s="4" t="inlineStr">
        <is>
          <t>📤[제출 2026-06-05] · 구조검수 PASS(588행). **유령행227 삭제**(r591~817=B순번만 있던 trailing빈행)·B순번 1~588 연속재부여·C빈칸148 채움(전북특별자치도 익산시)·Y/Z/AA(프리랜서2). · **.snb 자식탭 전개 +65**(재정운용상황공개5 등 26부모)·**연도별게시판 M채움**(2023~1995)·**보도자료류30 MNOPQ수집**(M실집계·O=4유형=익산 전역 공공누리4유형 푸터컨벤션, 기존515행 일관) · 양식검수 통과(308→588) · ⚠️게시판 일부 M0·N이미지/일부 L은 내용검수(사용자)</t>
        </is>
      </c>
    </row>
    <row r="37" ht="30" customHeight="1">
      <c r="A37" s="7" t="inlineStr">
        <is>
          <t>전북특별자치도</t>
        </is>
      </c>
      <c r="B37" s="7" t="n">
        <v>10</v>
      </c>
      <c r="C37" s="7" t="inlineStr">
        <is>
          <t>임실군</t>
        </is>
      </c>
      <c r="D37" s="7" t="inlineStr">
        <is>
          <t>프리랜서2</t>
        </is>
      </c>
      <c r="E37" s="7" t="inlineStr">
        <is>
          <t>✅ 수집완료</t>
        </is>
      </c>
      <c r="F37" s="7" t="inlineStr">
        <is>
          <t>완료</t>
        </is>
      </c>
      <c r="G37" s="8" t="n">
        <v>305</v>
      </c>
      <c r="H37" s="7" t="inlineStr">
        <is>
          <t>2026-06-06</t>
        </is>
      </c>
      <c r="I37" s="7" t="inlineStr">
        <is>
          <t>완료</t>
        </is>
      </c>
      <c r="J37" s="7" t="inlineStr">
        <is>
          <t>2026-06-07</t>
        </is>
      </c>
      <c r="K37" s="4" t="inlineStr">
        <is>
          <t>구조검수 PASS(305행)·B순번 1~305 연속재부여(신규전개 B빈칸129 포함)·C빈칸23 채움·Y/Z/AA(프리랜서2·06-06). **menuCd LNB 하위메뉴 재구성 +94행**(전입혜택→전입장려금·안전보험·예산서48연도별 등 18그룹, F자식G전개·라벨없는행보정·스타일복사)·**L빈칸23 채움**(분야별 게시판)·**공공누리 전수재스캔**(임실마크=open0N.jpg 기존미포착→보강판별기, 게시판상세top10: r301 임실군지4유형 외 0건)·본문탭전개(161→179) · 양식검수 통과(179→305) · ⚠️게시판 다수 M0(총게시물 미표시)·새행 B검수번호=사용자판단</t>
        </is>
      </c>
    </row>
    <row r="38" ht="30" customHeight="1">
      <c r="A38" s="7" t="inlineStr">
        <is>
          <t>전북특별자치도</t>
        </is>
      </c>
      <c r="B38" s="7" t="n">
        <v>11</v>
      </c>
      <c r="C38" s="7" t="inlineStr">
        <is>
          <t>장수군</t>
        </is>
      </c>
      <c r="D38" s="7" t="inlineStr">
        <is>
          <t>프리랜서2</t>
        </is>
      </c>
      <c r="E38" s="7" t="inlineStr">
        <is>
          <t>✅ 수집완료</t>
        </is>
      </c>
      <c r="F38" s="7" t="inlineStr">
        <is>
          <t>완료</t>
        </is>
      </c>
      <c r="G38" s="8" t="n">
        <v>423</v>
      </c>
      <c r="H38" s="7" t="inlineStr">
        <is>
          <t>2026-06-06</t>
        </is>
      </c>
      <c r="I38" s="7" t="inlineStr">
        <is>
          <t>완료</t>
        </is>
      </c>
      <c r="J38" s="7" t="inlineStr">
        <is>
          <t>2026-06-07</t>
        </is>
      </c>
      <c r="K38" s="4" t="inlineStr">
        <is>
          <t>구조검수 PASS(423행). **전면 재수집**(41→356, 원본 대분류누락·중분류 D오기(민원안내)·본문탭0 → menuCd `DOM_000000[대3중3소3세부3]` 계층해독·GNB트리 대10/중59/소232·본문탭 ul.taps 51그룹 G전개·6대분류 D정정) 후 N재판정·읍면게시판 등 거쳐 **423행** · **검수(2026-06-06)**: B순번 1~423 연속재부여(gap90-92+빈칸71 정리)·C빈칸71 채움(전북특별자치도 장수군)·Y/Z/AA(프리랜서2). 미병합부모0·헤더병합·D/E/F병합경계·K열·병합겹침 정상. 백업 `*_backup_검수전.xlsx`. 도구 `_검수보정.py` · ⚠️게시판 일부 M0·N이미지/L 내용은 사용자판단(구조/양식만 검수)</t>
        </is>
      </c>
    </row>
    <row r="39" ht="30" customHeight="1">
      <c r="A39" s="7" t="inlineStr">
        <is>
          <t>전북특별자치도</t>
        </is>
      </c>
      <c r="B39" s="7" t="n">
        <v>12</v>
      </c>
      <c r="C39" s="7" t="inlineStr">
        <is>
          <t>전주시</t>
        </is>
      </c>
      <c r="D39" s="7" t="inlineStr">
        <is>
          <t>프리랜서2</t>
        </is>
      </c>
      <c r="E39" s="7" t="inlineStr">
        <is>
          <t>✅ 수집완료</t>
        </is>
      </c>
      <c r="F39" s="7" t="inlineStr">
        <is>
          <t>완료</t>
        </is>
      </c>
      <c r="G39" s="8" t="n">
        <v>609</v>
      </c>
      <c r="H39" s="7" t="inlineStr">
        <is>
          <t>2026-06-07</t>
        </is>
      </c>
      <c r="I39" s="7" t="inlineStr">
        <is>
          <t>완료</t>
        </is>
      </c>
      <c r="J39" s="7" t="inlineStr">
        <is>
          <t>2026-06-07</t>
        </is>
      </c>
      <c r="K39" s="4" t="inlineStr">
        <is>
          <t>**전면 재수집(221→515)**: GNB 메가메뉴(ul.gnb 590링크)로 4차메뉴 누락 복구·기존 leaf 149행 보존·신규 366행 phase2-4. 6대분류 · 본문탭 ul.snb 하위 +74(533→607) · N 이미지 재판정(413~끝, 어문↔이미지 시각분류) → 609행 · 깨진 마크업 html5lib·E랜딩셸 −27·리다이렉트중복 −12 · **검수(2026-06-06)**: 구조검수 PASS(헤더병합 S1:W1 복구·B순번1~609연속·D/E/F병합경계·미병합부모0·K열정상)·Y/Z/AA(프리랜서2·2026-06-07). 백업 `*_backup_헤더병합복구전.xlsx`·`*_backup_Z날짜변경전.xlsx`</t>
        </is>
      </c>
    </row>
    <row r="40" ht="30" customHeight="1">
      <c r="A40" s="7" t="inlineStr">
        <is>
          <t>전북특별자치도</t>
        </is>
      </c>
      <c r="B40" s="7" t="n">
        <v>13</v>
      </c>
      <c r="C40" s="7" t="inlineStr">
        <is>
          <t>정읍시</t>
        </is>
      </c>
      <c r="D40" s="7" t="inlineStr">
        <is>
          <t>프리랜서2</t>
        </is>
      </c>
      <c r="E40" s="7" t="inlineStr">
        <is>
          <t>✅ 수집완료</t>
        </is>
      </c>
      <c r="F40" s="7" t="inlineStr">
        <is>
          <t>완료</t>
        </is>
      </c>
      <c r="G40" s="8" t="n">
        <v>558</v>
      </c>
      <c r="H40" s="7" t="inlineStr">
        <is>
          <t>2026-06-09</t>
        </is>
      </c>
      <c r="I40" s="7" t="inlineStr">
        <is>
          <t>완료</t>
        </is>
      </c>
      <c r="J40" s="7" t="inlineStr">
        <is>
          <t>2026-06-11</t>
        </is>
      </c>
      <c r="K40" s="4" t="inlineStr">
        <is>
          <t>**구조검수 PASS(이상 0)** — 헤더병합 B1:R1/S1:W1/Y1:AA1·시트명 13_정읍시·B순번 1~558 연속·D/E/F 병합경계·K열·병합겹침·카테고리홀 전부 정상. 1차 기입: C(사이트명) 빈칸 4행(r91~94 동학농민혁명 자식행) 채움·**Y/Z/AA 전 콘텐츠행 558**(프리랜서2·2026-06-09·Y). **사용자 직접 정정**: B순번 연속 재부번(기존 부모1~280+자식B빈칸 → 1~558)·대분류(D) 채움(r470~560 D='정읍은': 정읍소개/시청안내/시정자료/시정살림/정읍통계/전북소개)·E병합경계 보정(시민광장 E22:28·차량교통 E285:296 자식행 포함). **클로드 마무리**: F병합경계 F306:308→F306:311 확장(청소년성문화센터 프로그램 자식 r309~311, menuCd …103005009* 동일소속 확정). 백업 `*_backup_검수전.xlsx`·`*_backup_F병합보정전.xlsx`. ◀누적: 본문탭 전개·N 몽타주 재판정+_blank·LNB 하위메뉴 전개·L 재분류·공공누리 O/P/Q 재수집·사전정보공표 3단카테고리 전개(280→558)</t>
        </is>
      </c>
    </row>
    <row r="41" ht="30" customHeight="1">
      <c r="A41" s="7" t="inlineStr">
        <is>
          <t>전북특별자치도</t>
        </is>
      </c>
      <c r="B41" s="7" t="n">
        <v>14</v>
      </c>
      <c r="C41" s="7" t="inlineStr">
        <is>
          <t>진안군</t>
        </is>
      </c>
      <c r="D41" s="7" t="inlineStr">
        <is>
          <t>프리랜서2</t>
        </is>
      </c>
      <c r="E41" s="7" t="inlineStr">
        <is>
          <t>✅ 수집완료</t>
        </is>
      </c>
      <c r="F41" s="7" t="inlineStr">
        <is>
          <t>미검수</t>
        </is>
      </c>
      <c r="G41" s="8" t="n">
        <v>459</v>
      </c>
      <c r="H41" s="7" t="inlineStr"/>
      <c r="I41" s="7" t="inlineStr">
        <is>
          <t>미완료</t>
        </is>
      </c>
      <c r="J41" s="7" t="inlineStr"/>
      <c r="K41" s="4" t="inlineStr">
        <is>
          <t>본문탭(item3)전개·상세전개 등 누적 459행 · **N 몽타주 전수 재판정(2026-06-07)**: planweb menuCd. 신규탭행 N미판정분 포함 121변경(이미지40·이미지영상5, 관광명소/음식/인물/제품/농공단지배치도/읍면 자연·도로·택시사진·소식지표지)·_blank(GNB 0건). ⚠️사이트행 일부 N잔존(검수정리)·O는 기존유지. 백업 `*_backup_탭전개전.xlsx`</t>
        </is>
      </c>
    </row>
    <row r="42" ht="30" customHeight="1">
      <c r="A42" s="7" t="inlineStr">
        <is>
          <t>제주특별자치도</t>
        </is>
      </c>
      <c r="B42" s="7" t="n">
        <v>1</v>
      </c>
      <c r="C42" s="7" t="inlineStr">
        <is>
          <t>서귀포시</t>
        </is>
      </c>
      <c r="D42" s="7" t="inlineStr">
        <is>
          <t>프리랜서2</t>
        </is>
      </c>
      <c r="E42" s="7" t="inlineStr">
        <is>
          <t>✅ 수집완료</t>
        </is>
      </c>
      <c r="F42" s="7" t="inlineStr">
        <is>
          <t>미검수</t>
        </is>
      </c>
      <c r="G42" s="8" t="n">
        <v>387</v>
      </c>
      <c r="H42" s="7" t="inlineStr"/>
      <c r="I42" s="7" t="inlineStr">
        <is>
          <t>미완료</t>
        </is>
      </c>
      <c r="J42" s="7" t="inlineStr"/>
      <c r="K42" s="4" t="inlineStr">
        <is>
          <t>jeju.go.kr 외부링크 多 · 탭확장 +24 · 외부URL 사이트표시 4(visitjeju·jejudatahub)</t>
        </is>
      </c>
    </row>
    <row r="43" ht="30" customHeight="1">
      <c r="A43" s="7" t="inlineStr">
        <is>
          <t>제주특별자치도</t>
        </is>
      </c>
      <c r="B43" s="7" t="n">
        <v>2</v>
      </c>
      <c r="C43" s="7" t="inlineStr">
        <is>
          <t>제주시</t>
        </is>
      </c>
      <c r="D43" s="7" t="inlineStr">
        <is>
          <t>프리랜서2</t>
        </is>
      </c>
      <c r="E43" s="7" t="inlineStr">
        <is>
          <t>✅ 수집완료</t>
        </is>
      </c>
      <c r="F43" s="7" t="inlineStr">
        <is>
          <t>미검수</t>
        </is>
      </c>
      <c r="G43" s="8" t="n">
        <v>363</v>
      </c>
      <c r="H43" s="7" t="inlineStr"/>
      <c r="I43" s="7" t="inlineStr">
        <is>
          <t>미완료</t>
        </is>
      </c>
      <c r="J43" s="7" t="inlineStr"/>
      <c r="K43" s="4" t="inlineStr">
        <is>
          <t>시정소식→/news/ 개편 재구축 · N 21행~ 재분류 · 랜딩셸34삭제 · 본문탭(depth_tabmenu) 28그룹 G전개 +92(271→363)</t>
        </is>
      </c>
    </row>
  </sheetData>
  <autoFilter ref="A1:K43"/>
  <conditionalFormatting sqref="A2:K43">
    <cfRule type="expression" priority="1" dxfId="0" stopIfTrue="0">
      <formula>AND($F2="완료",$I2="미완료")</formula>
    </cfRule>
    <cfRule type="expression" priority="2" dxfId="1" stopIfTrue="0">
      <formula>$F2="완료"</formula>
    </cfRule>
  </conditionalFormatting>
  <conditionalFormatting sqref="I2:I43">
    <cfRule type="expression" priority="3" dxfId="2" stopIfTrue="0">
      <formula>$I2="완료"</formula>
    </cfRule>
    <cfRule type="expression" priority="4" dxfId="3" stopIfTrue="0">
      <formula>$I2="미완료"</formula>
    </cfRule>
  </conditionalFormatting>
  <conditionalFormatting sqref="D2:D43">
    <cfRule type="expression" priority="5" dxfId="4" stopIfTrue="0">
      <formula>ISNUMBER(SEARCH("프리랜서1",D2))</formula>
    </cfRule>
    <cfRule type="expression" priority="6" dxfId="5" stopIfTrue="0">
      <formula>ISNUMBER(SEARCH("프리랜서2",D2))</formula>
    </cfRule>
  </conditionalFormatting>
  <conditionalFormatting sqref="E2:E43">
    <cfRule type="expression" priority="7" dxfId="6" stopIfTrue="0">
      <formula>ISNUMBER(SEARCH("수집완료",E2))</formula>
    </cfRule>
    <cfRule type="expression" priority="8" dxfId="7" stopIfTrue="0">
      <formula>ISNUMBER(SEARCH("보류",E2))</formula>
    </cfRule>
    <cfRule type="expression" priority="9" dxfId="8" stopIfTrue="0">
      <formula>ISNUMBER(SEARCH("수집 중",E2))</formula>
    </cfRule>
    <cfRule type="expression" priority="10" dxfId="3" stopIfTrue="0">
      <formula>ISNUMBER(SEARCH("미착수",E2))</formula>
    </cfRule>
  </conditionalFormatting>
  <conditionalFormatting sqref="F2:F43">
    <cfRule type="expression" priority="11" dxfId="3" stopIfTrue="0">
      <formula>ISNUMBER(SEARCH("미검수",F2))</formula>
    </cfRule>
  </conditionalFormatting>
  <conditionalFormatting sqref="G2:G43">
    <cfRule type="dataBar" priority="12">
      <dataBar showValue="1">
        <cfvo type="min"/>
        <cfvo type="max"/>
        <color rgb="008EAADB"/>
      </dataBar>
    </cfRule>
  </conditionalFormatting>
  <dataValidations count="4">
    <dataValidation sqref="D2:D43" showDropDown="0" showInputMessage="0" showErrorMessage="0" allowBlank="1" promptTitle="담당자" prompt="담당자 선택" type="list">
      <formula1>"프리랜서1,프리랜서2"</formula1>
    </dataValidation>
    <dataValidation sqref="E2:E43" showDropDown="0" showInputMessage="0" showErrorMessage="0" allowBlank="1" promptTitle="작업상태" prompt="작업상태 선택" type="list">
      <formula1>"⬜ 미착수,🔄 수집 중,✅ 수집완료,⚠️ 보류·이슈"</formula1>
    </dataValidation>
    <dataValidation sqref="F2:F43" showDropDown="0" showInputMessage="0" showErrorMessage="0" allowBlank="1" promptTitle="검수" prompt="검수 선택" type="list">
      <formula1>"완료,미검수"</formula1>
    </dataValidation>
    <dataValidation sqref="I2:I43" showDropDown="0" showInputMessage="0" showErrorMessage="0" allowBlank="1" promptTitle="제출완료" prompt="제출완료 선택" type="list">
      <formula1>"완료,미완료"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1" customWidth="1" min="3" max="3"/>
    <col width="11" customWidth="1" min="4" max="4"/>
    <col width="11" customWidth="1" min="5" max="5"/>
    <col width="11" customWidth="1" min="6" max="6"/>
  </cols>
  <sheetData>
    <row r="1">
      <c r="A1" s="5" t="inlineStr">
        <is>
          <t>◆ 광역별</t>
        </is>
      </c>
    </row>
    <row r="2">
      <c r="A2" s="1" t="inlineStr">
        <is>
          <t>광역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s="6" t="inlineStr">
        <is>
          <t>충청남도</t>
        </is>
      </c>
      <c r="B3" s="7">
        <f>COUNTIF(현황!$A$2:$A$43,A3)</f>
        <v/>
      </c>
      <c r="C3" s="7">
        <f>COUNTIFS(현황!$A$2:$A$43,A3,현황!$F$2:$F$43,"완료")</f>
        <v/>
      </c>
      <c r="D3" s="7">
        <f>COUNTIFS(현황!$A$2:$A$43,A3,현황!$F$2:$F$43,"미검수")</f>
        <v/>
      </c>
      <c r="E3" s="7">
        <f>COUNTIFS(현황!$A$2:$A$43,A3,현황!$I$2:$I$43,"완료")</f>
        <v/>
      </c>
      <c r="F3" s="8">
        <f>SUMIF(현황!$A$2:$A$43,A3,현황!$G$2:$G$43)</f>
        <v/>
      </c>
    </row>
    <row r="4">
      <c r="A4" s="6" t="inlineStr">
        <is>
          <t>충청북도</t>
        </is>
      </c>
      <c r="B4" s="7">
        <f>COUNTIF(현황!$A$2:$A$43,A4)</f>
        <v/>
      </c>
      <c r="C4" s="7">
        <f>COUNTIFS(현황!$A$2:$A$43,A4,현황!$F$2:$F$43,"완료")</f>
        <v/>
      </c>
      <c r="D4" s="7">
        <f>COUNTIFS(현황!$A$2:$A$43,A4,현황!$F$2:$F$43,"미검수")</f>
        <v/>
      </c>
      <c r="E4" s="7">
        <f>COUNTIFS(현황!$A$2:$A$43,A4,현황!$I$2:$I$43,"완료")</f>
        <v/>
      </c>
      <c r="F4" s="8">
        <f>SUMIF(현황!$A$2:$A$43,A4,현황!$G$2:$G$43)</f>
        <v/>
      </c>
    </row>
    <row r="5">
      <c r="A5" s="6" t="inlineStr">
        <is>
          <t>전북특별자치도</t>
        </is>
      </c>
      <c r="B5" s="7">
        <f>COUNTIF(현황!$A$2:$A$43,A5)</f>
        <v/>
      </c>
      <c r="C5" s="7">
        <f>COUNTIFS(현황!$A$2:$A$43,A5,현황!$F$2:$F$43,"완료")</f>
        <v/>
      </c>
      <c r="D5" s="7">
        <f>COUNTIFS(현황!$A$2:$A$43,A5,현황!$F$2:$F$43,"미검수")</f>
        <v/>
      </c>
      <c r="E5" s="7">
        <f>COUNTIFS(현황!$A$2:$A$43,A5,현황!$I$2:$I$43,"완료")</f>
        <v/>
      </c>
      <c r="F5" s="8">
        <f>SUMIF(현황!$A$2:$A$43,A5,현황!$G$2:$G$43)</f>
        <v/>
      </c>
    </row>
    <row r="6">
      <c r="A6" s="6" t="inlineStr">
        <is>
          <t>제주특별자치도</t>
        </is>
      </c>
      <c r="B6" s="7">
        <f>COUNTIF(현황!$A$2:$A$43,A6)</f>
        <v/>
      </c>
      <c r="C6" s="7">
        <f>COUNTIFS(현황!$A$2:$A$43,A6,현황!$F$2:$F$43,"완료")</f>
        <v/>
      </c>
      <c r="D6" s="7">
        <f>COUNTIFS(현황!$A$2:$A$43,A6,현황!$F$2:$F$43,"미검수")</f>
        <v/>
      </c>
      <c r="E6" s="7">
        <f>COUNTIFS(현황!$A$2:$A$43,A6,현황!$I$2:$I$43,"완료")</f>
        <v/>
      </c>
      <c r="F6" s="8">
        <f>SUMIF(현황!$A$2:$A$43,A6,현황!$G$2:$G$43)</f>
        <v/>
      </c>
    </row>
    <row r="7">
      <c r="A7" s="9" t="inlineStr">
        <is>
          <t>합계</t>
        </is>
      </c>
      <c r="B7" s="10">
        <f>SUM(B3:B6)</f>
        <v/>
      </c>
      <c r="C7" s="10">
        <f>SUM(C3:C6)</f>
        <v/>
      </c>
      <c r="D7" s="10">
        <f>SUM(D3:D6)</f>
        <v/>
      </c>
      <c r="E7" s="10">
        <f>SUM(E3:E6)</f>
        <v/>
      </c>
      <c r="F7" s="11">
        <f>SUM(F3:F6)</f>
        <v/>
      </c>
    </row>
    <row r="8">
      <c r="A8" s="5" t="inlineStr">
        <is>
          <t>◆ 담당자별</t>
        </is>
      </c>
    </row>
    <row r="9">
      <c r="A9" s="12" t="inlineStr">
        <is>
          <t>담당자</t>
        </is>
      </c>
      <c r="B9" s="12" t="inlineStr">
        <is>
          <t>기관수</t>
        </is>
      </c>
      <c r="C9" s="12" t="inlineStr">
        <is>
          <t>검수완료</t>
        </is>
      </c>
      <c r="D9" s="12" t="inlineStr">
        <is>
          <t>미검수</t>
        </is>
      </c>
      <c r="E9" s="12" t="inlineStr">
        <is>
          <t>제출완료</t>
        </is>
      </c>
      <c r="F9" s="12" t="inlineStr">
        <is>
          <t>총 행수</t>
        </is>
      </c>
    </row>
    <row r="10">
      <c r="A10" s="6" t="inlineStr">
        <is>
          <t>프리랜서1</t>
        </is>
      </c>
      <c r="B10" s="7">
        <f>COUNTIF(현황!$D$2:$D$43,A10)</f>
        <v/>
      </c>
      <c r="C10" s="7">
        <f>COUNTIFS(현황!$D$2:$D$43,A10,현황!$F$2:$F$43,"완료")</f>
        <v/>
      </c>
      <c r="D10" s="7">
        <f>COUNTIFS(현황!$D$2:$D$43,A10,현황!$F$2:$F$43,"미검수")</f>
        <v/>
      </c>
      <c r="E10" s="7">
        <f>COUNTIFS(현황!$D$2:$D$43,A10,현황!$I$2:$I$43,"완료")</f>
        <v/>
      </c>
      <c r="F10" s="8">
        <f>SUMIFS(현황!$G$2:$G$43,현황!$D$2:$D$43,A10)</f>
        <v/>
      </c>
    </row>
    <row r="11">
      <c r="A11" s="6" t="inlineStr">
        <is>
          <t>프리랜서2</t>
        </is>
      </c>
      <c r="B11" s="7">
        <f>COUNTIF(현황!$D$2:$D$43,A11)</f>
        <v/>
      </c>
      <c r="C11" s="7">
        <f>COUNTIFS(현황!$D$2:$D$43,A11,현황!$F$2:$F$43,"완료")</f>
        <v/>
      </c>
      <c r="D11" s="7">
        <f>COUNTIFS(현황!$D$2:$D$43,A11,현황!$F$2:$F$43,"미검수")</f>
        <v/>
      </c>
      <c r="E11" s="7">
        <f>COUNTIFS(현황!$D$2:$D$43,A11,현황!$I$2:$I$43,"완료")</f>
        <v/>
      </c>
      <c r="F11" s="8">
        <f>SUMIFS(현황!$G$2:$G$43,현황!$D$2:$D$43,A11)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2026-06-10T16:21:37Z</dcterms:created>
  <dcterms:modified xmlns:dcterms="http://purl.org/dc/terms/" xmlns:xsi="http://www.w3.org/2001/XMLSchema-instance" xsi:type="dcterms:W3CDTF">2026-06-11T00:39:38Z</dcterms:modified>
</cp:coreProperties>
</file>